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Hlk303874320" localSheetId="0">'Лист1'!$A$16</definedName>
    <definedName name="_xlnm.Print_Area" localSheetId="0">'Лист1'!$A$1:$K$54</definedName>
  </definedNames>
  <calcPr fullCalcOnLoad="1"/>
</workbook>
</file>

<file path=xl/sharedStrings.xml><?xml version="1.0" encoding="utf-8"?>
<sst xmlns="http://schemas.openxmlformats.org/spreadsheetml/2006/main" count="93" uniqueCount="69">
  <si>
    <r>
      <t>1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</si>
  <si>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01.19.2 (Квіти зрізані та бутони квітів; насіння квітів)</t>
  </si>
  <si>
    <t>обласний бюджет</t>
  </si>
  <si>
    <r>
      <t>2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</si>
  <si>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17.23.1 (Вироби канцелярські, паперові)</t>
  </si>
  <si>
    <r>
      <t>3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</si>
  <si>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22.29.2 (Вироби пластмасові інші, н. в. і. у.)</t>
  </si>
  <si>
    <r>
      <t>4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</si>
  <si>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 xml:space="preserve">26.11.3 (Схеми електронні інтегровані) </t>
  </si>
  <si>
    <r>
      <t>5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</si>
  <si>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32.99.1 (Убори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подушечки)</t>
  </si>
  <si>
    <r>
      <t>6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</si>
  <si>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32.99.5 (Вироби, інші, н. в. і. у.)</t>
  </si>
  <si>
    <r>
      <t>7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</si>
  <si>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47.00.4 (Роздрібна торгівля будівельними матеріалами та металевими виробами)</t>
  </si>
  <si>
    <r>
      <t>8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</si>
  <si>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58.11.1 (Книжки друковані)</t>
  </si>
  <si>
    <t>Всього по 2210:</t>
  </si>
  <si>
    <r>
      <t>9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 </t>
    </r>
  </si>
  <si>
    <t>18.12.1 (Послуги щодо друкування, інші)</t>
  </si>
  <si>
    <t>10 </t>
  </si>
  <si>
    <t>49.39.3 (Перевезення пасажирів наземним транспортом поза розкладом)</t>
  </si>
  <si>
    <t>11 </t>
  </si>
  <si>
    <t>49.41.1 (Перевезення вантажів дорожніми транспортними засобами)</t>
  </si>
  <si>
    <t>12 </t>
  </si>
  <si>
    <t>52.21.2 (Послуги, суміжні з дорожнім перевезенням, інші)</t>
  </si>
  <si>
    <t>13 </t>
  </si>
  <si>
    <t>63.99.1 (Послуги інформаційні, інші, н.в.і.у.)</t>
  </si>
  <si>
    <t>14 </t>
  </si>
  <si>
    <t>61.90.1 (Послуги телекомунікаційні, інше)</t>
  </si>
  <si>
    <t>15 </t>
  </si>
  <si>
    <t>64.99.1 (Послуги фінансові, крім страхування та пенсійного забезпечення, н. в. і. у.)</t>
  </si>
  <si>
    <t>16 </t>
  </si>
  <si>
    <t>72.19.1 (послуги щодо наукового дослідження та експериментального розробляння у сфері інших природничих наук)</t>
  </si>
  <si>
    <t>17 </t>
  </si>
  <si>
    <t>73.11.1 (Послуги рекламних агентств)</t>
  </si>
  <si>
    <t>18 </t>
  </si>
  <si>
    <t>74.20.2 (Послуги фотографічні спеціалізовані)</t>
  </si>
  <si>
    <t>19 </t>
  </si>
  <si>
    <t>96.09.1 (Послуги індивідуальні інші, н.в.і.у.)</t>
  </si>
  <si>
    <t>Всього по 2240:</t>
  </si>
  <si>
    <t>20 </t>
  </si>
  <si>
    <t>49.10.1 (Послуги міжміського залізничного транспорту)</t>
  </si>
  <si>
    <t>21 </t>
  </si>
  <si>
    <t>55.10.1 (Послуги щодо тимчасового розміщування відвідувачів у кімнатах або житлових одиницях, зі щоденним обслуговуванням (крім за умов сумісного користування в режимі розподіляння часу (таймшеру))</t>
  </si>
  <si>
    <t>22 </t>
  </si>
  <si>
    <t>64.19.3 (Послуги щодо грошового посередництва, інші, н. в. і. у.)</t>
  </si>
  <si>
    <t>Всього по 2250:</t>
  </si>
  <si>
    <t>72.20.1 (Послуги щодо наукового досліджування та експериментального розробляння у сфері суспільних наук)</t>
  </si>
  <si>
    <t>Всього по 2281:</t>
  </si>
  <si>
    <t>56.21.1(Послуги щодо виїзного ресторанного обслуговування (кейтерінгу))</t>
  </si>
  <si>
    <t>82.30.1 (Послуги щодо організування конференцій і спеціалізованих виставок)</t>
  </si>
  <si>
    <t>Всього по 2282:</t>
  </si>
  <si>
    <t>снимаем</t>
  </si>
  <si>
    <t>добавляем</t>
  </si>
  <si>
    <t>№</t>
  </si>
  <si>
    <t>Загальне найменування предметета закупівлі</t>
  </si>
  <si>
    <t>Джерело фінансування</t>
  </si>
  <si>
    <t>Очікувана вартість предмета закупівлі, 
тис. грн</t>
  </si>
  <si>
    <t>Примітка</t>
  </si>
  <si>
    <t xml:space="preserve">Додаток до річного плану 
діяльності комітету з конкурсних торгів у 2013 році 
щодо організації та проведення процедур державних закупівель
Департаменту економічного розвитку і торгівлі Луганської облдержадміністрації, код ЄДРПОУ 24188344
 відповідно до Наказу Міністерства економіки  України
від  26.07.2010  N 922
</t>
  </si>
  <si>
    <t>было</t>
  </si>
  <si>
    <t>Затверджений рішенням комітету з конкурсних торгів від  12.12.2013  №  13</t>
  </si>
  <si>
    <r>
      <t>Заступник голови комітету з конкурсних торгів</t>
    </r>
    <r>
      <rPr>
        <b/>
        <sz val="12"/>
        <color indexed="8"/>
        <rFont val="Times New Roman"/>
        <family val="1"/>
      </rPr>
      <t xml:space="preserve">, </t>
    </r>
  </si>
  <si>
    <t>начальник управління інвестиційної та бюджетної</t>
  </si>
  <si>
    <t>політики Департаменту  економічного розвитку і  торгівлі</t>
  </si>
  <si>
    <t>О.О.Долгополова</t>
  </si>
  <si>
    <t xml:space="preserve">Секретар комітету з конкурсних торгів                                                                                                 </t>
  </si>
  <si>
    <t>О.О.Циганок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</si>
</sst>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01.19.2" TargetMode="External" /><Relationship Id="rId2" Type="http://schemas.openxmlformats.org/officeDocument/2006/relationships/hyperlink" Target="http://dkpp.rv.ua/index.php?level=17.23.1" TargetMode="External" /><Relationship Id="rId3" Type="http://schemas.openxmlformats.org/officeDocument/2006/relationships/hyperlink" Target="http://dkpp.rv.ua/index.php?level=22.29.2" TargetMode="External" /><Relationship Id="rId4" Type="http://schemas.openxmlformats.org/officeDocument/2006/relationships/hyperlink" Target="http://dkpp.rv.ua/index.php?level=32.99.1" TargetMode="External" /><Relationship Id="rId5" Type="http://schemas.openxmlformats.org/officeDocument/2006/relationships/hyperlink" Target="http://dkpp.rv.ua/index.php?level=32.99.5" TargetMode="External" /><Relationship Id="rId6" Type="http://schemas.openxmlformats.org/officeDocument/2006/relationships/hyperlink" Target="http://dkpp.rv.ua/index.php?level=47.00.4" TargetMode="External" /><Relationship Id="rId7" Type="http://schemas.openxmlformats.org/officeDocument/2006/relationships/hyperlink" Target="http://dkpp.rv.ua/index.php?level=18.12.1" TargetMode="External" /><Relationship Id="rId8" Type="http://schemas.openxmlformats.org/officeDocument/2006/relationships/hyperlink" Target="http://dkpp.rv.ua/index.php?level=49.39.3" TargetMode="External" /><Relationship Id="rId9" Type="http://schemas.openxmlformats.org/officeDocument/2006/relationships/hyperlink" Target="http://dkpp.rv.ua/index.php?level=68.20.1" TargetMode="External" /><Relationship Id="rId10" Type="http://schemas.openxmlformats.org/officeDocument/2006/relationships/hyperlink" Target="http://dkpp.rv.ua/index.php?level=74.20.2" TargetMode="External" /><Relationship Id="rId11" Type="http://schemas.openxmlformats.org/officeDocument/2006/relationships/hyperlink" Target="http://dkpp.rv.ua/index.php?level=96.09.1" TargetMode="External" /><Relationship Id="rId12" Type="http://schemas.openxmlformats.org/officeDocument/2006/relationships/hyperlink" Target="http://dkpp.rv.ua/index.php?level=55.10.10" TargetMode="External" /><Relationship Id="rId13" Type="http://schemas.openxmlformats.org/officeDocument/2006/relationships/hyperlink" Target="http://dkpp.rv.ua/index.php?level=72.20.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view="pageBreakPreview" zoomScale="75" zoomScaleSheetLayoutView="75" workbookViewId="0" topLeftCell="A1">
      <selection activeCell="O32" sqref="O32"/>
    </sheetView>
  </sheetViews>
  <sheetFormatPr defaultColWidth="9.00390625" defaultRowHeight="12.75" outlineLevelRow="1" outlineLevelCol="1"/>
  <cols>
    <col min="1" max="1" width="4.625" style="0" customWidth="1"/>
    <col min="2" max="2" width="56.375" style="0" customWidth="1"/>
    <col min="3" max="3" width="24.875" style="0" customWidth="1"/>
    <col min="4" max="4" width="0" style="0" hidden="1" customWidth="1" outlineLevel="1"/>
    <col min="5" max="5" width="16.375" style="0" customWidth="1" collapsed="1"/>
    <col min="6" max="6" width="21.125" style="0" customWidth="1"/>
    <col min="7" max="9" width="0" style="3" hidden="1" customWidth="1" outlineLevel="1"/>
    <col min="10" max="10" width="8.625" style="5" hidden="1" customWidth="1" outlineLevel="1"/>
    <col min="11" max="11" width="9.25390625" style="17" bestFit="1" customWidth="1" collapsed="1"/>
  </cols>
  <sheetData>
    <row r="1" spans="1:6" ht="112.5" customHeight="1">
      <c r="A1" s="38" t="s">
        <v>60</v>
      </c>
      <c r="B1" s="38"/>
      <c r="C1" s="38"/>
      <c r="D1" s="38"/>
      <c r="E1" s="38"/>
      <c r="F1" s="38"/>
    </row>
    <row r="2" ht="6.75" customHeight="1" hidden="1"/>
    <row r="4" spans="1:10" s="14" customFormat="1" ht="87" customHeight="1">
      <c r="A4" s="23" t="s">
        <v>55</v>
      </c>
      <c r="B4" s="23" t="s">
        <v>56</v>
      </c>
      <c r="C4" s="24" t="s">
        <v>57</v>
      </c>
      <c r="D4" s="23" t="s">
        <v>61</v>
      </c>
      <c r="E4" s="24" t="s">
        <v>58</v>
      </c>
      <c r="F4" s="23" t="s">
        <v>59</v>
      </c>
      <c r="G4" s="12"/>
      <c r="H4" s="12"/>
      <c r="I4" s="12"/>
      <c r="J4" s="13"/>
    </row>
    <row r="5" spans="1:11" s="11" customFormat="1" ht="15.75">
      <c r="A5" s="25">
        <v>1</v>
      </c>
      <c r="B5" s="25">
        <v>2</v>
      </c>
      <c r="C5" s="25">
        <v>3</v>
      </c>
      <c r="D5" s="25"/>
      <c r="E5" s="25">
        <v>4</v>
      </c>
      <c r="F5" s="25">
        <v>5</v>
      </c>
      <c r="G5" s="9"/>
      <c r="H5" s="9"/>
      <c r="I5" s="9"/>
      <c r="J5" s="10"/>
      <c r="K5" s="18"/>
    </row>
    <row r="6" spans="1:24" s="1" customFormat="1" ht="15.75">
      <c r="A6" s="39">
        <v>2210</v>
      </c>
      <c r="B6" s="39"/>
      <c r="C6" s="39"/>
      <c r="D6" s="39"/>
      <c r="E6" s="39"/>
      <c r="F6" s="26"/>
      <c r="G6" s="3"/>
      <c r="H6" s="3"/>
      <c r="I6" s="3"/>
      <c r="J6" s="5"/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>
      <c r="A7" s="27"/>
      <c r="B7" s="26"/>
      <c r="C7" s="26"/>
      <c r="D7" s="26"/>
      <c r="E7" s="26"/>
      <c r="F7" s="26"/>
      <c r="G7" s="7" t="s">
        <v>53</v>
      </c>
      <c r="H7" s="4"/>
      <c r="I7" s="4"/>
      <c r="J7" s="6" t="s">
        <v>54</v>
      </c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6" customHeight="1">
      <c r="A8" s="28" t="s">
        <v>0</v>
      </c>
      <c r="B8" s="30" t="s">
        <v>1</v>
      </c>
      <c r="C8" s="20" t="s">
        <v>2</v>
      </c>
      <c r="D8" s="29">
        <v>1270</v>
      </c>
      <c r="E8" s="29">
        <f>D8-G8</f>
        <v>395</v>
      </c>
      <c r="F8" s="20"/>
      <c r="G8" s="8">
        <v>875</v>
      </c>
      <c r="H8" s="4"/>
      <c r="I8" s="4"/>
      <c r="J8" s="6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6.25" customHeight="1">
      <c r="A9" s="28" t="s">
        <v>3</v>
      </c>
      <c r="B9" s="30" t="s">
        <v>4</v>
      </c>
      <c r="C9" s="20" t="s">
        <v>2</v>
      </c>
      <c r="D9" s="29">
        <v>4050</v>
      </c>
      <c r="E9" s="29">
        <f>D9-G9-H9-I9</f>
        <v>1746</v>
      </c>
      <c r="F9" s="20"/>
      <c r="G9" s="8">
        <v>2150</v>
      </c>
      <c r="H9" s="4">
        <v>150</v>
      </c>
      <c r="I9" s="21">
        <v>4</v>
      </c>
      <c r="J9" s="6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3.25" customHeight="1">
      <c r="A10" s="28" t="s">
        <v>5</v>
      </c>
      <c r="B10" s="30" t="s">
        <v>6</v>
      </c>
      <c r="C10" s="20" t="s">
        <v>2</v>
      </c>
      <c r="D10" s="29">
        <v>1050</v>
      </c>
      <c r="E10" s="29">
        <f>D10</f>
        <v>1050</v>
      </c>
      <c r="F10" s="20"/>
      <c r="G10" s="8"/>
      <c r="H10" s="4"/>
      <c r="I10" s="4"/>
      <c r="J10" s="6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4.75" customHeight="1">
      <c r="A11" s="28" t="s">
        <v>7</v>
      </c>
      <c r="B11" s="30" t="s">
        <v>8</v>
      </c>
      <c r="C11" s="20" t="s">
        <v>2</v>
      </c>
      <c r="D11" s="29">
        <v>56160</v>
      </c>
      <c r="E11" s="29">
        <f>D11</f>
        <v>56160</v>
      </c>
      <c r="F11" s="20"/>
      <c r="G11" s="8"/>
      <c r="H11" s="4"/>
      <c r="I11" s="4"/>
      <c r="J11" s="6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77.25" customHeight="1">
      <c r="A12" s="28" t="s">
        <v>9</v>
      </c>
      <c r="B12" s="30" t="s">
        <v>10</v>
      </c>
      <c r="C12" s="20" t="s">
        <v>2</v>
      </c>
      <c r="D12" s="29">
        <v>780</v>
      </c>
      <c r="E12" s="29">
        <f>D12-G12</f>
        <v>324</v>
      </c>
      <c r="F12" s="20"/>
      <c r="G12" s="22">
        <v>456</v>
      </c>
      <c r="H12" s="4"/>
      <c r="I12" s="4"/>
      <c r="J12" s="6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.25" customHeight="1">
      <c r="A13" s="28" t="s">
        <v>11</v>
      </c>
      <c r="B13" s="30" t="s">
        <v>12</v>
      </c>
      <c r="C13" s="20" t="s">
        <v>2</v>
      </c>
      <c r="D13" s="29">
        <v>14844</v>
      </c>
      <c r="E13" s="29">
        <f>D13-G13</f>
        <v>14000</v>
      </c>
      <c r="F13" s="29"/>
      <c r="G13" s="8">
        <v>844</v>
      </c>
      <c r="H13" s="4"/>
      <c r="I13" s="4"/>
      <c r="J13" s="6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3" customHeight="1">
      <c r="A14" s="28" t="s">
        <v>13</v>
      </c>
      <c r="B14" s="30" t="s">
        <v>14</v>
      </c>
      <c r="C14" s="20" t="s">
        <v>2</v>
      </c>
      <c r="D14" s="29">
        <v>460</v>
      </c>
      <c r="E14" s="29">
        <f>D14</f>
        <v>460</v>
      </c>
      <c r="F14" s="20"/>
      <c r="G14" s="8"/>
      <c r="H14" s="4"/>
      <c r="I14" s="4"/>
      <c r="J14" s="6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1.75" customHeight="1">
      <c r="A15" s="28" t="s">
        <v>15</v>
      </c>
      <c r="B15" s="30" t="s">
        <v>16</v>
      </c>
      <c r="C15" s="20" t="s">
        <v>2</v>
      </c>
      <c r="D15" s="29">
        <v>85045</v>
      </c>
      <c r="E15" s="29">
        <f>D15-G15-H15</f>
        <v>79415</v>
      </c>
      <c r="F15" s="20"/>
      <c r="G15" s="8">
        <v>5000</v>
      </c>
      <c r="H15" s="4">
        <v>630</v>
      </c>
      <c r="I15" s="4"/>
      <c r="J15" s="6"/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>
      <c r="A16" s="31"/>
      <c r="B16" s="26" t="s">
        <v>17</v>
      </c>
      <c r="C16" s="26"/>
      <c r="D16" s="27">
        <v>163659</v>
      </c>
      <c r="E16" s="27">
        <f>SUM(E8:E15)</f>
        <v>153550</v>
      </c>
      <c r="F16" s="26"/>
      <c r="G16" s="8">
        <f>SUM(G8:G15)</f>
        <v>9325</v>
      </c>
      <c r="H16" s="4">
        <f>SUM(H8:H15)</f>
        <v>780</v>
      </c>
      <c r="I16" s="4">
        <f>SUM(I8:I15)</f>
        <v>4</v>
      </c>
      <c r="J16" s="6"/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" customFormat="1" ht="15.75">
      <c r="A17" s="39">
        <v>2240</v>
      </c>
      <c r="B17" s="39"/>
      <c r="C17" s="39"/>
      <c r="D17" s="39"/>
      <c r="E17" s="39"/>
      <c r="F17" s="26"/>
      <c r="G17" s="8"/>
      <c r="H17" s="4"/>
      <c r="I17" s="4"/>
      <c r="J17" s="6"/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20" t="s">
        <v>18</v>
      </c>
      <c r="B18" s="30" t="s">
        <v>19</v>
      </c>
      <c r="C18" s="20" t="s">
        <v>2</v>
      </c>
      <c r="D18" s="29">
        <v>36612</v>
      </c>
      <c r="E18" s="29">
        <f>D18-G18</f>
        <v>30612</v>
      </c>
      <c r="F18" s="20"/>
      <c r="G18" s="8">
        <v>6000</v>
      </c>
      <c r="H18" s="4"/>
      <c r="I18" s="4"/>
      <c r="J18" s="6"/>
      <c r="K18" s="1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1.5">
      <c r="A19" s="20" t="s">
        <v>20</v>
      </c>
      <c r="B19" s="30" t="s">
        <v>21</v>
      </c>
      <c r="C19" s="20" t="s">
        <v>2</v>
      </c>
      <c r="D19" s="29">
        <v>7500</v>
      </c>
      <c r="E19" s="29">
        <f>D19-G19</f>
        <v>7000</v>
      </c>
      <c r="F19" s="20"/>
      <c r="G19" s="22">
        <v>500</v>
      </c>
      <c r="H19" s="4"/>
      <c r="I19" s="4"/>
      <c r="J19" s="6"/>
      <c r="K19" s="1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6.75" customHeight="1">
      <c r="A20" s="20" t="s">
        <v>22</v>
      </c>
      <c r="B20" s="30" t="s">
        <v>23</v>
      </c>
      <c r="C20" s="20" t="s">
        <v>2</v>
      </c>
      <c r="D20" s="29">
        <v>12600</v>
      </c>
      <c r="E20" s="29">
        <f>D20</f>
        <v>12600</v>
      </c>
      <c r="F20" s="20"/>
      <c r="G20" s="8"/>
      <c r="H20" s="4"/>
      <c r="I20" s="4"/>
      <c r="J20" s="6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40.5" customHeight="1">
      <c r="A21" s="20" t="s">
        <v>24</v>
      </c>
      <c r="B21" s="30" t="s">
        <v>25</v>
      </c>
      <c r="C21" s="20" t="s">
        <v>2</v>
      </c>
      <c r="D21" s="29">
        <v>16800</v>
      </c>
      <c r="E21" s="29">
        <f>D21-G21</f>
        <v>9800</v>
      </c>
      <c r="F21" s="20"/>
      <c r="G21" s="22">
        <v>7000</v>
      </c>
      <c r="H21" s="4"/>
      <c r="I21" s="4"/>
      <c r="J21" s="6"/>
      <c r="K21" s="1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5" customHeight="1">
      <c r="A22" s="20" t="s">
        <v>26</v>
      </c>
      <c r="B22" s="30" t="s">
        <v>27</v>
      </c>
      <c r="C22" s="20" t="s">
        <v>2</v>
      </c>
      <c r="D22" s="29">
        <v>5000</v>
      </c>
      <c r="E22" s="29">
        <f>D22</f>
        <v>5000</v>
      </c>
      <c r="F22" s="20"/>
      <c r="G22" s="8"/>
      <c r="H22" s="4"/>
      <c r="I22" s="4"/>
      <c r="J22" s="6"/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7.5" customHeight="1">
      <c r="A23" s="20" t="s">
        <v>28</v>
      </c>
      <c r="B23" s="30" t="s">
        <v>29</v>
      </c>
      <c r="C23" s="20" t="s">
        <v>2</v>
      </c>
      <c r="D23" s="29">
        <v>54000</v>
      </c>
      <c r="E23" s="29">
        <f>D23</f>
        <v>54000</v>
      </c>
      <c r="F23" s="20"/>
      <c r="G23" s="8"/>
      <c r="H23" s="4"/>
      <c r="I23" s="4"/>
      <c r="J23" s="6"/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48.75" customHeight="1">
      <c r="A24" s="20" t="s">
        <v>30</v>
      </c>
      <c r="B24" s="30" t="s">
        <v>31</v>
      </c>
      <c r="C24" s="20" t="s">
        <v>2</v>
      </c>
      <c r="D24" s="29">
        <v>2795</v>
      </c>
      <c r="E24" s="29">
        <f>D24-G24-H24</f>
        <v>575</v>
      </c>
      <c r="F24" s="20"/>
      <c r="G24" s="8">
        <v>1100</v>
      </c>
      <c r="H24" s="16">
        <v>1120</v>
      </c>
      <c r="I24" s="16"/>
      <c r="J24" s="6"/>
      <c r="K24" s="1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70.5" customHeight="1">
      <c r="A25" s="20" t="s">
        <v>32</v>
      </c>
      <c r="B25" s="30" t="s">
        <v>33</v>
      </c>
      <c r="C25" s="20" t="s">
        <v>2</v>
      </c>
      <c r="D25" s="29">
        <v>86000</v>
      </c>
      <c r="E25" s="29">
        <f>D25</f>
        <v>86000</v>
      </c>
      <c r="F25" s="20"/>
      <c r="G25" s="8"/>
      <c r="H25" s="4"/>
      <c r="I25" s="4"/>
      <c r="J25" s="6"/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33" customHeight="1">
      <c r="A26" s="20" t="s">
        <v>34</v>
      </c>
      <c r="B26" s="32" t="s">
        <v>35</v>
      </c>
      <c r="C26" s="20" t="s">
        <v>2</v>
      </c>
      <c r="D26" s="29">
        <v>44154</v>
      </c>
      <c r="E26" s="29">
        <f>D26+J26</f>
        <v>73183</v>
      </c>
      <c r="F26" s="20"/>
      <c r="G26" s="8"/>
      <c r="H26" s="4"/>
      <c r="I26" s="4"/>
      <c r="J26" s="6">
        <v>29029</v>
      </c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37.5" customHeight="1">
      <c r="A27" s="20" t="s">
        <v>36</v>
      </c>
      <c r="B27" s="30" t="s">
        <v>37</v>
      </c>
      <c r="C27" s="20" t="s">
        <v>2</v>
      </c>
      <c r="D27" s="29">
        <v>2400</v>
      </c>
      <c r="E27" s="29">
        <f>D27-G27</f>
        <v>0</v>
      </c>
      <c r="F27" s="20"/>
      <c r="G27" s="15">
        <v>2400</v>
      </c>
      <c r="H27" s="4"/>
      <c r="I27" s="4"/>
      <c r="J27" s="6"/>
      <c r="K27" s="1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2.5" customHeight="1">
      <c r="A28" s="20" t="s">
        <v>38</v>
      </c>
      <c r="B28" s="30" t="s">
        <v>39</v>
      </c>
      <c r="C28" s="20" t="s">
        <v>2</v>
      </c>
      <c r="D28" s="29">
        <v>800</v>
      </c>
      <c r="E28" s="29">
        <f>D28-G28</f>
        <v>0</v>
      </c>
      <c r="F28" s="20"/>
      <c r="G28" s="8">
        <v>800</v>
      </c>
      <c r="H28" s="4"/>
      <c r="I28" s="4"/>
      <c r="J28" s="6"/>
      <c r="K28" s="1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>
      <c r="A29" s="26"/>
      <c r="B29" s="26" t="s">
        <v>40</v>
      </c>
      <c r="C29" s="26"/>
      <c r="D29" s="27">
        <v>268661</v>
      </c>
      <c r="E29" s="27">
        <f>SUM(E18:E28)</f>
        <v>278770</v>
      </c>
      <c r="F29" s="26"/>
      <c r="G29" s="8">
        <f>SUM(G18:G28)</f>
        <v>17800</v>
      </c>
      <c r="H29" s="4">
        <f>SUM(H18:H28)</f>
        <v>1120</v>
      </c>
      <c r="I29" s="4"/>
      <c r="J29" s="6">
        <f>SUM(J18:J28)</f>
        <v>29029</v>
      </c>
      <c r="K29" s="1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1" customFormat="1" ht="15.75">
      <c r="A30" s="39">
        <v>2250</v>
      </c>
      <c r="B30" s="39"/>
      <c r="C30" s="39"/>
      <c r="D30" s="39"/>
      <c r="E30" s="39"/>
      <c r="F30" s="26"/>
      <c r="G30" s="8"/>
      <c r="H30" s="4"/>
      <c r="I30" s="4"/>
      <c r="J30" s="6"/>
      <c r="K30" s="1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>
      <c r="A31" s="20" t="s">
        <v>41</v>
      </c>
      <c r="B31" s="32" t="s">
        <v>42</v>
      </c>
      <c r="C31" s="20" t="s">
        <v>2</v>
      </c>
      <c r="D31" s="29">
        <v>6140</v>
      </c>
      <c r="E31" s="29">
        <f>D31-G31</f>
        <v>6140</v>
      </c>
      <c r="F31" s="20"/>
      <c r="G31" s="8"/>
      <c r="H31" s="4"/>
      <c r="I31" s="4"/>
      <c r="J31" s="6"/>
      <c r="K31" s="1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63">
      <c r="A32" s="20" t="s">
        <v>43</v>
      </c>
      <c r="B32" s="30" t="s">
        <v>44</v>
      </c>
      <c r="C32" s="20" t="s">
        <v>2</v>
      </c>
      <c r="D32" s="29">
        <v>43847</v>
      </c>
      <c r="E32" s="29">
        <f>D32-G32</f>
        <v>43847</v>
      </c>
      <c r="F32" s="20"/>
      <c r="G32" s="8"/>
      <c r="H32" s="4"/>
      <c r="I32" s="4"/>
      <c r="J32" s="6"/>
      <c r="K32" s="1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31.5">
      <c r="A33" s="20" t="s">
        <v>45</v>
      </c>
      <c r="B33" s="30" t="s">
        <v>46</v>
      </c>
      <c r="C33" s="20" t="s">
        <v>2</v>
      </c>
      <c r="D33" s="29">
        <v>11859</v>
      </c>
      <c r="E33" s="29">
        <f>D33</f>
        <v>11859</v>
      </c>
      <c r="F33" s="20"/>
      <c r="G33" s="8"/>
      <c r="H33" s="4"/>
      <c r="I33" s="4"/>
      <c r="J33" s="6"/>
      <c r="K33" s="1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>
      <c r="A34" s="26"/>
      <c r="B34" s="33" t="s">
        <v>47</v>
      </c>
      <c r="C34" s="20"/>
      <c r="D34" s="34">
        <v>61846</v>
      </c>
      <c r="E34" s="27">
        <f>SUM(E31:E33)</f>
        <v>61846</v>
      </c>
      <c r="F34" s="20"/>
      <c r="G34" s="8">
        <f>SUM(G31:G33)</f>
        <v>0</v>
      </c>
      <c r="H34" s="4"/>
      <c r="I34" s="4"/>
      <c r="J34" s="6"/>
      <c r="K34" s="1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39">
        <v>2281</v>
      </c>
      <c r="B35" s="39"/>
      <c r="C35" s="39"/>
      <c r="D35" s="39"/>
      <c r="E35" s="39"/>
      <c r="F35" s="26"/>
      <c r="G35" s="8"/>
      <c r="H35" s="4"/>
      <c r="I35" s="4"/>
      <c r="J35" s="6"/>
      <c r="K35" s="1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47.25">
      <c r="A36" s="20">
        <v>23</v>
      </c>
      <c r="B36" s="30" t="s">
        <v>48</v>
      </c>
      <c r="C36" s="20" t="s">
        <v>2</v>
      </c>
      <c r="D36" s="29">
        <v>90000</v>
      </c>
      <c r="E36" s="29">
        <f>D36</f>
        <v>90000</v>
      </c>
      <c r="F36" s="20"/>
      <c r="G36" s="8"/>
      <c r="H36" s="4"/>
      <c r="I36" s="4"/>
      <c r="J36" s="6"/>
      <c r="K36" s="1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>
      <c r="A37" s="20"/>
      <c r="B37" s="33" t="s">
        <v>49</v>
      </c>
      <c r="C37" s="20"/>
      <c r="D37" s="34">
        <v>90000</v>
      </c>
      <c r="E37" s="27">
        <f>SUM(E36)</f>
        <v>90000</v>
      </c>
      <c r="F37" s="20"/>
      <c r="G37" s="8"/>
      <c r="H37" s="4"/>
      <c r="I37" s="4"/>
      <c r="J37" s="6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39">
        <v>2282</v>
      </c>
      <c r="B38" s="39"/>
      <c r="C38" s="39"/>
      <c r="D38" s="39"/>
      <c r="E38" s="39"/>
      <c r="F38" s="26"/>
      <c r="G38" s="8"/>
      <c r="H38" s="4"/>
      <c r="I38" s="4"/>
      <c r="J38" s="6"/>
      <c r="K38" s="1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1.5">
      <c r="A39" s="20">
        <v>24</v>
      </c>
      <c r="B39" s="32" t="s">
        <v>50</v>
      </c>
      <c r="C39" s="20" t="s">
        <v>2</v>
      </c>
      <c r="D39" s="29">
        <v>55357</v>
      </c>
      <c r="E39" s="29">
        <f>D39</f>
        <v>55357</v>
      </c>
      <c r="F39" s="29"/>
      <c r="G39" s="8"/>
      <c r="H39" s="4"/>
      <c r="I39" s="4"/>
      <c r="J39" s="6"/>
      <c r="K39" s="1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1.5">
      <c r="A40" s="20">
        <v>25</v>
      </c>
      <c r="B40" s="32" t="s">
        <v>51</v>
      </c>
      <c r="C40" s="20" t="s">
        <v>2</v>
      </c>
      <c r="D40" s="29">
        <v>60000</v>
      </c>
      <c r="E40" s="29">
        <f>D40</f>
        <v>60000</v>
      </c>
      <c r="F40" s="29"/>
      <c r="G40" s="8"/>
      <c r="H40" s="4"/>
      <c r="I40" s="4"/>
      <c r="J40" s="6"/>
      <c r="K40" s="1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>
      <c r="A41" s="26"/>
      <c r="B41" s="33" t="s">
        <v>52</v>
      </c>
      <c r="C41" s="20"/>
      <c r="D41" s="34">
        <v>115357</v>
      </c>
      <c r="E41" s="34">
        <f>SUM(E39:E40)</f>
        <v>115357</v>
      </c>
      <c r="F41" s="29"/>
      <c r="G41" s="8">
        <f>G16+G29+G34</f>
        <v>27125</v>
      </c>
      <c r="H41" s="4">
        <f>H16+H29</f>
        <v>1900</v>
      </c>
      <c r="I41" s="4"/>
      <c r="J41" s="6">
        <f>J29</f>
        <v>29029</v>
      </c>
      <c r="K41" s="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1:24" ht="15">
      <c r="K42" s="1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7:24" ht="15">
      <c r="G43" s="3">
        <f>G41+H41</f>
        <v>29025</v>
      </c>
      <c r="K43" s="1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4:24" ht="15" hidden="1" outlineLevel="1">
      <c r="D44">
        <f>D16+D29+D34+D37+D41</f>
        <v>699523</v>
      </c>
      <c r="E44">
        <f>E16+E29+E34+E37+E41</f>
        <v>699523</v>
      </c>
      <c r="K44" s="1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ollapsed="1">
      <c r="A45" s="35" t="s">
        <v>62</v>
      </c>
      <c r="B45" s="2"/>
      <c r="C45" s="2"/>
      <c r="D45" s="2"/>
      <c r="E45" s="2"/>
      <c r="F45" s="2"/>
      <c r="K45" s="1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">
      <c r="A46" s="2"/>
      <c r="B46" s="2"/>
      <c r="C46" s="2"/>
      <c r="D46" s="2"/>
      <c r="E46" s="2"/>
      <c r="F46" s="2"/>
      <c r="K46" s="1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">
      <c r="A47" s="2"/>
      <c r="B47" s="2"/>
      <c r="C47" s="2"/>
      <c r="D47" s="2">
        <f>D18+D31+D36+D39+D43</f>
        <v>188109</v>
      </c>
      <c r="E47" s="2"/>
      <c r="F47" s="2"/>
      <c r="K47" s="1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>
      <c r="A48" s="36" t="s">
        <v>63</v>
      </c>
      <c r="B48" s="2"/>
      <c r="C48" s="2"/>
      <c r="D48" s="2"/>
      <c r="E48" s="2"/>
      <c r="F48" s="2"/>
      <c r="K48" s="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>
      <c r="A49" s="36" t="s">
        <v>64</v>
      </c>
      <c r="B49" s="2"/>
      <c r="C49" s="2"/>
      <c r="D49" s="2"/>
      <c r="E49" s="2"/>
      <c r="F49" s="2"/>
      <c r="K49" s="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>
      <c r="A50" s="36" t="s">
        <v>65</v>
      </c>
      <c r="B50" s="2"/>
      <c r="C50" s="2"/>
      <c r="D50" s="2"/>
      <c r="E50" s="2"/>
      <c r="F50" s="36" t="s">
        <v>66</v>
      </c>
      <c r="K50" s="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/>
      <c r="B51" s="2"/>
      <c r="C51" s="2"/>
      <c r="D51" s="2"/>
      <c r="E51" s="2"/>
      <c r="F51" s="2"/>
      <c r="K51" s="1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">
      <c r="A52" s="2"/>
      <c r="B52" s="2"/>
      <c r="C52" s="2"/>
      <c r="D52" s="2"/>
      <c r="E52" s="2"/>
      <c r="F52" s="2"/>
      <c r="K52" s="1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>
      <c r="A53" s="37" t="s">
        <v>67</v>
      </c>
      <c r="B53" s="2"/>
      <c r="C53" s="2"/>
      <c r="D53" s="2"/>
      <c r="E53" s="2"/>
      <c r="F53" s="36" t="s">
        <v>68</v>
      </c>
      <c r="K53" s="1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1:24" ht="15">
      <c r="K54" s="1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1:24" ht="15">
      <c r="K55" s="1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1:24" ht="15"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1:24" ht="15">
      <c r="K57" s="1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1:24" ht="15">
      <c r="K58" s="1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1:24" ht="15">
      <c r="K59" s="1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1:24" ht="15">
      <c r="K60" s="1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1:24" ht="15">
      <c r="K61" s="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1:24" ht="15">
      <c r="K62" s="1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1:24" ht="15">
      <c r="K63" s="1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1:24" ht="15">
      <c r="K64" s="1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1:24" ht="15">
      <c r="K65" s="1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1:24" ht="15">
      <c r="K66" s="1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1:24" ht="15">
      <c r="K67" s="1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1:24" ht="15">
      <c r="K68" s="1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1:24" ht="15">
      <c r="K69" s="1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1:24" ht="15">
      <c r="K70" s="1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1:24" ht="15">
      <c r="K71" s="1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1:24" ht="15">
      <c r="K72" s="1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1:24" ht="15">
      <c r="K73" s="1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1:24" ht="15">
      <c r="K74" s="1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1:24" ht="15">
      <c r="K75" s="19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1:24" ht="15">
      <c r="K76" s="1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1:24" ht="15">
      <c r="K77" s="1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1:24" ht="15">
      <c r="K78" s="1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1:24" ht="15">
      <c r="K79" s="1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1:24" ht="15">
      <c r="K80" s="19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1:24" ht="15">
      <c r="K81" s="1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1:24" ht="15">
      <c r="K82" s="1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1:24" ht="15">
      <c r="K83" s="1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1:24" ht="15">
      <c r="K84" s="1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1:24" ht="15">
      <c r="K85" s="1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1:24" ht="15">
      <c r="K86" s="1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1:24" ht="15">
      <c r="K87" s="1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1:24" ht="15">
      <c r="K88" s="1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1:24" ht="15">
      <c r="K89" s="1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1:24" ht="15">
      <c r="K90" s="1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1:24" ht="15">
      <c r="K91" s="1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1:24" ht="15">
      <c r="K92" s="1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1:24" ht="15">
      <c r="K93" s="1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1:24" ht="15">
      <c r="K94" s="1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1:24" ht="15">
      <c r="K95" s="1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1:24" ht="15">
      <c r="K96" s="1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1:24" ht="15">
      <c r="K97" s="1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1:24" ht="15">
      <c r="K98" s="1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1:24" ht="15">
      <c r="K99" s="1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1:24" ht="15">
      <c r="K100" s="1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1:24" ht="15">
      <c r="K101" s="1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1:24" ht="15">
      <c r="K102" s="1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1:24" ht="15">
      <c r="K103" s="1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1:24" ht="15">
      <c r="K104" s="1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1:24" ht="15">
      <c r="K105" s="1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1:24" ht="15">
      <c r="K106" s="1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1:24" ht="15">
      <c r="K107" s="1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1:24" ht="15">
      <c r="K108" s="1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1:24" ht="15">
      <c r="K109" s="1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1:24" ht="15">
      <c r="K110" s="1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1:24" ht="15">
      <c r="K111" s="1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1:24" ht="15">
      <c r="K112" s="1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1:24" ht="15">
      <c r="K113" s="1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1:24" ht="15">
      <c r="K114" s="1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1:24" ht="15">
      <c r="K115" s="1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1:24" ht="15">
      <c r="K116" s="1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1:24" ht="15">
      <c r="K117" s="1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1:24" ht="15">
      <c r="K118" s="1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1:24" ht="15">
      <c r="K119" s="1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1:24" ht="15">
      <c r="K120" s="1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1:24" ht="15">
      <c r="K121" s="1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1:24" ht="15">
      <c r="K122" s="1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1:24" ht="15">
      <c r="K123" s="1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1:24" ht="15">
      <c r="K124" s="19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1:24" ht="15">
      <c r="K125" s="19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1:24" ht="15">
      <c r="K126" s="19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1:24" ht="15">
      <c r="K127" s="19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1:24" ht="15">
      <c r="K128" s="19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1:24" ht="15">
      <c r="K129" s="19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1:24" ht="15">
      <c r="K130" s="19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1:24" ht="15">
      <c r="K131" s="19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1:24" ht="15">
      <c r="K132" s="19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1:24" ht="15">
      <c r="K133" s="19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1:24" ht="15">
      <c r="K134" s="19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1:24" ht="15">
      <c r="K135" s="19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1:24" ht="15">
      <c r="K136" s="19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1:24" ht="15">
      <c r="K137" s="19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1:24" ht="15">
      <c r="K138" s="1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1:24" ht="15">
      <c r="K139" s="19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1:24" ht="15">
      <c r="K140" s="19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1:24" ht="15">
      <c r="K141" s="19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1:24" ht="15">
      <c r="K142" s="19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1:24" ht="15">
      <c r="K143" s="19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1:24" ht="15">
      <c r="K144" s="19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1:24" ht="15">
      <c r="K145" s="19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1:24" ht="15">
      <c r="K146" s="19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1:24" ht="15">
      <c r="K147" s="19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1:24" ht="15">
      <c r="K148" s="19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1:24" ht="15">
      <c r="K149" s="19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1:24" ht="15">
      <c r="K150" s="19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1:24" ht="15">
      <c r="K151" s="19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1:24" ht="15">
      <c r="K152" s="19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1:24" ht="15">
      <c r="K153" s="19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1:24" ht="15">
      <c r="K154" s="19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1:24" ht="15">
      <c r="K155" s="19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1:24" ht="15">
      <c r="K156" s="19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1:24" ht="15">
      <c r="K157" s="19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1:24" ht="15">
      <c r="K158" s="19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1:24" ht="15">
      <c r="K159" s="19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1:24" ht="15">
      <c r="K160" s="19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1:24" ht="15">
      <c r="K161" s="19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1:24" ht="15">
      <c r="K162" s="19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1:24" ht="15">
      <c r="K163" s="19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1:24" ht="15">
      <c r="K164" s="1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1:24" ht="15">
      <c r="K165" s="19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1:24" ht="15">
      <c r="K166" s="19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1:24" ht="15">
      <c r="K167" s="19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1:24" ht="15">
      <c r="K168" s="19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1:24" ht="15">
      <c r="K169" s="19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1:24" ht="15">
      <c r="K170" s="19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</sheetData>
  <mergeCells count="6">
    <mergeCell ref="A1:F1"/>
    <mergeCell ref="A35:E35"/>
    <mergeCell ref="A38:E38"/>
    <mergeCell ref="A30:E30"/>
    <mergeCell ref="A17:E17"/>
    <mergeCell ref="A6:E6"/>
  </mergeCells>
  <hyperlinks>
    <hyperlink ref="B8" r:id="rId1" display="http://dkpp.rv.ua/index.php?level=01.19.2"/>
    <hyperlink ref="B9" r:id="rId2" display="http://dkpp.rv.ua/index.php?level=17.23.1"/>
    <hyperlink ref="B10" r:id="rId3" display="http://dkpp.rv.ua/index.php?level=22.29.2"/>
    <hyperlink ref="B12" r:id="rId4" display="http://dkpp.rv.ua/index.php?level=32.99.1"/>
    <hyperlink ref="B13" r:id="rId5" display="http://dkpp.rv.ua/index.php?level=32.99.5"/>
    <hyperlink ref="B14" r:id="rId6" display="http://dkpp.rv.ua/index.php?level=47.00.4"/>
    <hyperlink ref="B18" r:id="rId7" display="http://dkpp.rv.ua/index.php?level=18.12.1"/>
    <hyperlink ref="B19" r:id="rId8" display="http://dkpp.rv.ua/index.php?level=49.39.3"/>
    <hyperlink ref="B24" r:id="rId9" display="http://dkpp.rv.ua/index.php?level=68.20.1"/>
    <hyperlink ref="B27" r:id="rId10" display="http://dkpp.rv.ua/index.php?level=74.20.2"/>
    <hyperlink ref="B28" r:id="rId11" display="http://dkpp.rv.ua/index.php?level=96.09.1"/>
    <hyperlink ref="B32" r:id="rId12" display="http://dkpp.rv.ua/index.php?level=55.10.10"/>
    <hyperlink ref="B36" r:id="rId13" display="http://dkpp.rv.ua/index.php?level=72.20.1"/>
  </hyperlinks>
  <printOptions/>
  <pageMargins left="0.75" right="0.75" top="0.43" bottom="0.56" header="0.5" footer="0.5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OADolgopolova</dc:creator>
  <cp:keywords/>
  <dc:description/>
  <cp:lastModifiedBy>OADolgopolova</cp:lastModifiedBy>
  <cp:lastPrinted>2013-12-18T14:01:47Z</cp:lastPrinted>
  <dcterms:created xsi:type="dcterms:W3CDTF">2002-01-09T16:02:21Z</dcterms:created>
  <dcterms:modified xsi:type="dcterms:W3CDTF">2013-12-18T14:11:00Z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