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11295" tabRatio="905" activeTab="0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definedNames>
    <definedName name="_xlnm.Print_Area" localSheetId="2">'Адміністративні послуги ЦНАП'!$A$1:$H$45</definedName>
    <definedName name="_xlnm.Print_Area" localSheetId="1">'Відомості про приміщення ЦНАП'!$A$1:$M$47</definedName>
    <definedName name="_xlnm.Print_Area" localSheetId="0">'Загальні відомості про ЦНАП'!$A$1:$W$49</definedName>
  </definedNames>
  <calcPr fullCalcOnLoad="1"/>
</workbook>
</file>

<file path=xl/sharedStrings.xml><?xml version="1.0" encoding="utf-8"?>
<sst xmlns="http://schemas.openxmlformats.org/spreadsheetml/2006/main" count="506" uniqueCount="268">
  <si>
    <t xml:space="preserve"> Орган, що утворив центр* </t>
  </si>
  <si>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</si>
  <si>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</si>
  <si>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</si>
  <si>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</si>
  <si>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</si>
  <si>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</si>
  <si>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Площа, м2</t>
  </si>
  <si>
    <t>Надання у приміщенні центру супутніх послуг**</t>
  </si>
  <si>
    <t xml:space="preserve">Наявність в центрі електронних сервісів***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</si>
  <si>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</si>
  <si>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</si>
  <si>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</si>
  <si>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</si>
  <si>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</si>
  <si>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</si>
  <si>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** у колонці зазначається які супутні послуги надаються в центрі</t>
  </si>
  <si>
    <t>*** у колонці зазначається про наявність в центрі: електронного документообігу, електронної черги, попереднього запису через мережу Інтернет, онлайн-консультування, отримання адміністративних послуг в електронному вигляді, тощо</t>
  </si>
  <si>
    <t>Кількість послуг, наданих через центр:</t>
  </si>
  <si>
    <t>з початку року</t>
  </si>
  <si>
    <r>
      <t>з них послуг (</t>
    </r>
    <r>
      <rPr>
        <b/>
        <i/>
        <sz val="11"/>
        <rFont val="Times New Roman"/>
        <family val="1"/>
      </rPr>
      <t>вказати кількість</t>
    </r>
    <r>
      <rPr>
        <b/>
        <sz val="11"/>
        <rFont val="Times New Roman"/>
        <family val="1"/>
      </rPr>
      <t>):</t>
    </r>
  </si>
  <si>
    <t>Назва центру 
(у тому числі територіальних підрозділів центру/віддалених робочих місць для роботи адміністраторів центру)</t>
  </si>
  <si>
    <t>Загальна кількість адміністративних послуг, надання яких запроваджено через центр</t>
  </si>
  <si>
    <t>районної держадміністрації</t>
  </si>
  <si>
    <t>обласної держадміністрації</t>
  </si>
  <si>
    <t>міської/селищної ради</t>
  </si>
  <si>
    <t>в середньому 
за місяць</t>
  </si>
  <si>
    <t>Продовження додатку 1</t>
  </si>
  <si>
    <t>* у колонці зазначається орган, яким утворено центр місцевою державною адміністрацією; міською/сільською/селищною радою, у тому числі об'єднаною територіальною громадою</t>
  </si>
  <si>
    <t xml:space="preserve"> територіальних органів ЦОВВ, 
визначених  розпорядженням КМУ 
від 16.05.2014 № 523</t>
  </si>
  <si>
    <t>Центр надання адміністративних послуг 
Білокуракинської районної державної адміністрації</t>
  </si>
  <si>
    <t>Центр надання адміністративних послуг 
Марківської районної державної адміністрації</t>
  </si>
  <si>
    <t>Центр надання адміністративних послуг 
Міловської районної державної адміністрації</t>
  </si>
  <si>
    <t>Центр надання адміністративних послуг при 
Новоайдарській районній державній адміністрації</t>
  </si>
  <si>
    <t>Центр надання адміністративних послуг при 
Новопсковській районній державній адміністрації</t>
  </si>
  <si>
    <t>Центр надання адміністративних послуг при 
Попаснянській районній державній адміністрації</t>
  </si>
  <si>
    <t>Центр надання адміністративних послуг 
Станично-Луганської районної державної адміністрації</t>
  </si>
  <si>
    <t>Центр надання адміністративних послуг при 
Троїцькій районній державній адміністрації</t>
  </si>
  <si>
    <t xml:space="preserve">Білокуракинська районна державна адміністрація </t>
  </si>
  <si>
    <t>Дегтярьова Валентина Миколаївна</t>
  </si>
  <si>
    <t>так</t>
  </si>
  <si>
    <t>Сватівська районна державна адміністрація</t>
  </si>
  <si>
    <t>ні</t>
  </si>
  <si>
    <t>постійно діючий робочий орган</t>
  </si>
  <si>
    <t>Мальцева Світлана Вікторівна</t>
  </si>
  <si>
    <t>Попаснянська районна державна адміністрація</t>
  </si>
  <si>
    <t>Хільчук                       Марія Ігнатівна</t>
  </si>
  <si>
    <t xml:space="preserve">ні </t>
  </si>
  <si>
    <t xml:space="preserve">Старобільська районна державна  адміністрація </t>
  </si>
  <si>
    <t>структурний підрозділ</t>
  </si>
  <si>
    <t>92703, Луганська обл., 
Старобільський р-н, 
м. Старобільськ, 
вул. Гаршина, 27</t>
  </si>
  <si>
    <t>Медведєва 
Наталія Іванівна</t>
  </si>
  <si>
    <t>Литвинюк Олена Олександрівна</t>
  </si>
  <si>
    <t>ndar.loga.gov.ua</t>
  </si>
  <si>
    <t>Бойко Наталія Геннадіївна</t>
  </si>
  <si>
    <t>rmr.gov.ua</t>
  </si>
  <si>
    <t>Дев'ятерікова Любов Валеріївна</t>
  </si>
  <si>
    <t>Сєвєродонецька міська рада</t>
  </si>
  <si>
    <t>Єлісєєва Олена Олександрівна</t>
  </si>
  <si>
    <t>Іванова Наталія Олексіївна</t>
  </si>
  <si>
    <t>Троїцька районна державна адміністрація</t>
  </si>
  <si>
    <t>Кремінська міська рада</t>
  </si>
  <si>
    <t>92900, Луганська обл., 
Кремінський р-н, 
м. Кремінна, 
пр-т  Дружби, 13</t>
  </si>
  <si>
    <t>Білоконь Тетяна Олексіївна</t>
  </si>
  <si>
    <t>Моргунова Оксана Іванівна</t>
  </si>
  <si>
    <t>Всього:</t>
  </si>
  <si>
    <t xml:space="preserve">Крестененко Олена Володимирівна               </t>
  </si>
  <si>
    <t>Лисичанська міська рада</t>
  </si>
  <si>
    <t>93100, Луганська обл.,
 м. Лисичанськ, 
вул. Гетьманська, 63</t>
  </si>
  <si>
    <t>adminposluga.lis.gov.ua</t>
  </si>
  <si>
    <t>Рубіжанська міська рада</t>
  </si>
  <si>
    <t>93000, Луганська обл.,
м. Рубіжне, 
пл. Володимирська, 2</t>
  </si>
  <si>
    <t xml:space="preserve">так </t>
  </si>
  <si>
    <t xml:space="preserve">93404, Луганська обл., 
м. Сєвєродонецьк, 
бульвар Дружби Народів, 32-а  </t>
  </si>
  <si>
    <t>92800, Луганська обл., 
Біловодський р-н, 
смт Біловодськ, 
вул. Центральна, 130</t>
  </si>
  <si>
    <t>92200, Луганська обл., 
Білокуракинський р-н, 
смт Білокуракине, 
вул. Центральна, 63-а</t>
  </si>
  <si>
    <t xml:space="preserve">bk.loga.gov.ua </t>
  </si>
  <si>
    <t>Кремінська державна адміністрація</t>
  </si>
  <si>
    <t>92905, Луганська обл., 
Кремінський р-н, 
м. Кремінна, 
вул. Банкова, 3</t>
  </si>
  <si>
    <t>Марківська районна державна адміністрація</t>
  </si>
  <si>
    <t>Міловська районна державна адміністрація</t>
  </si>
  <si>
    <t>92500,  Луганська обл., 
Міловський р-н, 
смт Мілове, 
вул. Миру, 39</t>
  </si>
  <si>
    <t xml:space="preserve">Новоайдарська районна державна адміністрація </t>
  </si>
  <si>
    <t>Новопсковська районна державна адміністрація</t>
  </si>
  <si>
    <t>92303, Луганська обл., 
Новопсковський р-н, 
смт Новопсков, 
вул. Українська, 53</t>
  </si>
  <si>
    <t>nvp.loga.gov.ua</t>
  </si>
  <si>
    <t>Маслич Раїса Олексіївна</t>
  </si>
  <si>
    <t>Центр надання адміністративних послуг при 
Сватівській районній даржавній адміністрації</t>
  </si>
  <si>
    <t>92600, Луганська обл., 
Сватівський р-н, 
м. Сватове, 
майдан Злагоди, 43</t>
  </si>
  <si>
    <t>old.svt.loga.gov.ua</t>
  </si>
  <si>
    <t>Станично-Луганська районна державна адміністрація</t>
  </si>
  <si>
    <t>stn.loga.gov.ua</t>
  </si>
  <si>
    <t>92100, Луганська обл., 
Троїцький район, 
смт Троїцьке, 
пр-т Перемоги, 14-а</t>
  </si>
  <si>
    <t>база даних "Універсам послуг", програмний комплекс ЦНАП-SMART QUALITY-SERVICE - реєстр територіальної громади в електронному вигляді</t>
  </si>
  <si>
    <t>Центр надання адміністративних послуг 
у м. Лисичанську</t>
  </si>
  <si>
    <t>Центр надання адміністративних послуг 
у м .Сєвєродонецьку</t>
  </si>
  <si>
    <t>Центр надання адміністративних послуг загального 
відділу Рубіжанської міської ради</t>
  </si>
  <si>
    <t>71,5 (у т. ч. зона обслуговування)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</si>
  <si>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</si>
  <si>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mar.loga.gov.ua</t>
  </si>
  <si>
    <t>93300, Луганська обл., 
Попаснянський р-н, 
м. Попасна, 
вул. Миру, 151</t>
  </si>
  <si>
    <t>sed-rada.gov.ua</t>
  </si>
  <si>
    <t>krem.loga.gov.ua</t>
  </si>
  <si>
    <t>понеділок, середа, четвер: 08:00 - 17:00;
вівторок: 08:00 - 20:00;
п'ятниця: 08:00 - 16:00.</t>
  </si>
  <si>
    <t>понеділок, вівторок, четвер: 08:00 - 17:00;
середа: 08:00 - 20:00; 
п'ятниця: 08:00 - 16:00.</t>
  </si>
  <si>
    <t>понеділок, вівторок, середа: 08:00 - 17:00;
четвер: 08:00 - 20:00;
п'ятниця: 08:00 - 15:45.</t>
  </si>
  <si>
    <t>понеділок, середа, четвер: 08:00 - 17:00; 
вівторок: 08:00 - 20:00;
п'ятниця: 8:00 - 16:00.</t>
  </si>
  <si>
    <t>понеділок, вівторок, п'ятниця:  08:00 - 16:00;
середа: 08:00 - 20:00;
четвер: 08:00 - 17:00.</t>
  </si>
  <si>
    <t>термінал для оплати адміністративних послуг</t>
  </si>
  <si>
    <t>термінал для оплати адміністративних послуг, 
надання послуг з ксерокопіювання, продаж канцелярських товарів</t>
  </si>
  <si>
    <t>понеділок, вівторок, четвер: 09:00 - 16:00;
середа: 13:00 - 20:00;
п'ятниця: 09:00 - 16:00</t>
  </si>
  <si>
    <t>понеділок, вівторок, середа: 08:00 - 17:00; 
четвер: 08:00 - 20:00; 
п'ятниця: 08:00 - 16:00.</t>
  </si>
  <si>
    <t xml:space="preserve">понеділок, середа, четвер: 08:00 - 17:00;
вівторок: 08:00 - 20:00;
п'ятниця: 08:00 - 16:00.
</t>
  </si>
  <si>
    <t>понеділок, вівторок, середа, п'ятниця: 08:00 - 17:00;
четвер:  08:00 - 20:00.</t>
  </si>
  <si>
    <t>понеділок - четвер: 08:00 - 17:00;
п'ятниця: 08:00 - 16:00.</t>
  </si>
  <si>
    <t>kremrada.gov.ua</t>
  </si>
  <si>
    <t>понеділок: 08:00 - 16:00 
середа, четвер, п'ятниця: 09:00 - 16:00;               
вівторок: 09:00 - 20:00.</t>
  </si>
  <si>
    <t>Центр надання адміністративних послуг
Новопсковської селищної ради</t>
  </si>
  <si>
    <t>novopskovrada.gov.ua</t>
  </si>
  <si>
    <t>Гончарова 
Вікторія Василівна</t>
  </si>
  <si>
    <t xml:space="preserve">Гиря 
Олена Сергіївна </t>
  </si>
  <si>
    <t>Гойник 
Ігор Георгійович</t>
  </si>
  <si>
    <t>Пенькова 
Оксана Валентинівна</t>
  </si>
  <si>
    <t>система електронної черги</t>
  </si>
  <si>
    <t>Додаток 1</t>
  </si>
  <si>
    <t>Працівники центру*****</t>
  </si>
  <si>
    <t>Інши працівники, які розміщені в центрі (за наяності)******</t>
  </si>
  <si>
    <t>Надання консультацій представниками суб'єктів надання адміністративних послуг у центрі          (так/ні)</t>
  </si>
  <si>
    <t>Всього за штатним розписом</t>
  </si>
  <si>
    <t>з них:</t>
  </si>
  <si>
    <t xml:space="preserve">Всього </t>
  </si>
  <si>
    <t xml:space="preserve"> призначених адміністраторів </t>
  </si>
  <si>
    <t xml:space="preserve"> державних реєстраторів </t>
  </si>
  <si>
    <t xml:space="preserve"> працівників з рєстрації місця проживання</t>
  </si>
  <si>
    <t xml:space="preserve"> інших працівників (із зазначенням)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</si>
  <si>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</si>
  <si>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</si>
  <si>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</si>
  <si>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інших працівників (із зазнеченням)</t>
  </si>
  <si>
    <t>бізнесу</t>
  </si>
  <si>
    <t>прав на нерухоме майно</t>
  </si>
  <si>
    <t>понеділок - середа: 08:00 - 17:00;
четвер: 08:00 - 20:00;
п'ятниця: 08:00 - 16:00</t>
  </si>
  <si>
    <t>реєстр РАЦС</t>
  </si>
  <si>
    <r>
      <t xml:space="preserve">1 - архіваріус
</t>
    </r>
  </si>
  <si>
    <t>2
(1 вакантна посада)</t>
  </si>
  <si>
    <t>1 - прибиральник</t>
  </si>
  <si>
    <t>stb.loga.gov.ua</t>
  </si>
  <si>
    <t>Центр надання адміністративних послуг у м. Креміннна</t>
  </si>
  <si>
    <t xml:space="preserve">понеділок- четвер: 08:00 - 17:00;
п'ятниця: 08:00 - 16:00.                                                                                             </t>
  </si>
  <si>
    <t>Відділ з питань організації діяльності центру надання адміністративних послуг Кремінської районної державної адміністрації</t>
  </si>
  <si>
    <t>4
(2 - вакантні посади, із них 1 декретна відпуска)</t>
  </si>
  <si>
    <t xml:space="preserve">Біловодська селищна рада </t>
  </si>
  <si>
    <t>belovodsk-rada.gov.ua</t>
  </si>
  <si>
    <t xml:space="preserve"> 15.11.2013 </t>
  </si>
  <si>
    <t>old.tr.loga.gov.ua/activity/admp/</t>
  </si>
  <si>
    <t>5
(3 вакантні посади)</t>
  </si>
  <si>
    <t>2 
(1 вакантна посада)</t>
  </si>
  <si>
    <t>pps.loga. gov.ua</t>
  </si>
  <si>
    <t>mil.loga.gov.ua</t>
  </si>
  <si>
    <r>
      <t>1 - головний спеціаліст - головний бухгалтер;
1 - головний спеціаліст</t>
    </r>
  </si>
  <si>
    <t>1 - спеціаліст землевпорядного відділу</t>
  </si>
  <si>
    <t>Білокуракинська селищна рада</t>
  </si>
  <si>
    <t>Красноріченська селищна рада</t>
  </si>
  <si>
    <t>Троїцька селищна рада</t>
  </si>
  <si>
    <t>Новопсковська селищна рада</t>
  </si>
  <si>
    <t>*****колонки з 8 по 14 заповнюються відповідно до штатного розпису структурного підрозділу, який відповідіє за організацію роботи центру. За відсутності у штатному розписі зазначених працівників у колонках 11-14  (наприклад - державного реєстратора прав на нерухоме майно) у відповідній колонці ставиться "0"</t>
  </si>
  <si>
    <t>******колонки з 15 по 22 заповнюються тільки у випадку наявності розміщенних в центрі інших працівників (ЯКІ ЗА ШТАТНИМ РОЗПИСОМ НЕ ВХОДЯТЬ ДО СТРУКТУРИ ПІДРОЗДІЛУ, ЯКИЙ ВІДПОВІДАЄ ЗА РОБОТУ ЦЕНТРУ), які здійснюють прийом заяв від суб'єктів звернень. За відсутності таких працівників у відповідній колонці ставиться "0".</t>
  </si>
  <si>
    <t>Центр надання адміністративних послуг м. Алчевськ*******</t>
  </si>
  <si>
    <t>Центр надання адміністративних послуг м. Антрацит*******</t>
  </si>
  <si>
    <t>Центр надання адміністративних послуг м. Брянка*******</t>
  </si>
  <si>
    <t>Центр надання адміністративних послуг м. Голубівка 
(колишнє м. Кіровськ) *******</t>
  </si>
  <si>
    <t>Центр надання адміністративних послуг м. Сорокине 
(колишнє м. Краснодон) *******</t>
  </si>
  <si>
    <t>Центр надання адміністративних послуг м. Хрустальний 
(колишнє м. Красний Луч) *******</t>
  </si>
  <si>
    <t>Центр надання адміністративних послуг м. Луганська*******</t>
  </si>
  <si>
    <t>Центр надання адміністративних послуг м. Первомайськ*******</t>
  </si>
  <si>
    <t>Центр надання адміністративних послуг м. Ровеньки*******</t>
  </si>
  <si>
    <t>Центр надання адміністративних послуг виконавчого комітету 
Довжанської (колишньої Свердловської) міської ради*******</t>
  </si>
  <si>
    <t>Центр надання адміністративних послуг в Сорокинському 
(колишньому Краснодонському) р-ні*******</t>
  </si>
  <si>
    <t>Центр надання адміністративних послуг в Лутугинському
р-ні*******</t>
  </si>
  <si>
    <t>Центр надання адміністративних послуг в Перевальському 
р-ні*******</t>
  </si>
  <si>
    <t>Центр надання адміністративних послуг в  Слов’яносербському
р-ні*******</t>
  </si>
  <si>
    <t>******* центри надання адміністративних послуг, які знаходяться на тимчасово окупованій території Луганської області, інформація про їх діяльність не надходить</t>
  </si>
  <si>
    <t>Відділ з питань надання адміністративних послуг
Старобільської районної державної адміністрації 
(центр надання адміністративних послуг)</t>
  </si>
  <si>
    <t>Центр надання адміністративних послуг м. Кадіївка 
(колишнє м. Стаханов) *******</t>
  </si>
  <si>
    <t>Центр надання адміністративних послуг
Троїцької селищної ради ***********</t>
  </si>
  <si>
    <t>SMART QUALITY-SERVICE - реєстр територіальної громади в електронному вигляді</t>
  </si>
  <si>
    <t>база даних "Універсам послуг",
SMART QUALITY-SERVICE - реєстр територіальної громади в електронному вигляді</t>
  </si>
  <si>
    <t xml:space="preserve">Центр надання адміністративних послуг виконавчого комітету  Біловодської селищної ради Біловодського району </t>
  </si>
  <si>
    <r>
      <rPr>
        <sz val="11"/>
        <rFont val="Times New Roman"/>
        <family val="1"/>
      </rPr>
      <t>1 - спеціаліст Пенсійного фонду України;</t>
    </r>
    <r>
      <rPr>
        <sz val="11"/>
        <color indexed="10"/>
        <rFont val="Times New Roman"/>
        <family val="1"/>
      </rPr>
      <t xml:space="preserve">
1 - спеціаліст районного центру зайнятості</t>
    </r>
  </si>
  <si>
    <t>1 - спеціаліст Управління економіки;
1 - спеціаліст Служби у справах дітей</t>
  </si>
  <si>
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</si>
  <si>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92302,Луганська обл.,
с. Новопсков, 
вул. Шкільна, 15-б</t>
  </si>
  <si>
    <t>1 - спеціаліст  Головного управління Держпраці у Луганській області;
1 - спеціаліст управління Пенсійного фонду України у м. Лисичанську</t>
  </si>
  <si>
    <t>1 - представник відділу торгівлі, побутового обслуговування та захисту справ споживачів;
1 - представник відділу 
комунального майна;
1 - спеціаліст служби у справах дітей;
1 - спеціаліст загального відділу;
1 - спеціаліст управління Пенсійного фонду України</t>
  </si>
  <si>
    <t>1 - спеціаліст центру занятості;
1 - спеціаліст Пенсійного фонду Украіни</t>
  </si>
  <si>
    <t>Чмирівська сільська рада</t>
  </si>
  <si>
    <t>92740 
Луганська область, Старобільський район,
с. Чмирівка,
вул. Повітрянофлотська, 52-а</t>
  </si>
  <si>
    <t>понеділок, вівторок, четвер, п'ятниця: 07:30 - 16:30;
середа: 07:30 - 18:00</t>
  </si>
  <si>
    <t>chmyrivska-gromada.gov.ua/centr-nadannya-administrativnih-poslug-11-57-57-23-01-2018/</t>
  </si>
  <si>
    <t>Бешкинська 
Ольга Михайлівна</t>
  </si>
  <si>
    <t>1 - діловод</t>
  </si>
  <si>
    <t>1 - спеціаліст 
районнго центру зайнятості населення;
1 - спеціаліст - Управління пенсійного фонду України</t>
  </si>
  <si>
    <t xml:space="preserve">Центр надання адміністративних послуг виконавчого комітету Чмирівської сільської ради Старобільського району </t>
  </si>
  <si>
    <t>2 - інспектори військово-облікового столу</t>
  </si>
  <si>
    <t>система електронної черги;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</si>
  <si>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попередній запис та консультування електронною  поштою;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</si>
  <si>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Центр надання адміністративних послуг виконавчого комітету  Біловодської селищної ради Біловодського району</t>
  </si>
  <si>
    <t>Центр надання адміністративних послуг  Білокуракинської селищної ради</t>
  </si>
  <si>
    <t xml:space="preserve">структурний підрозділ </t>
  </si>
  <si>
    <t>92200, Луганська обл.,  Білокуракинський район, смт Білокуракине,
 вул. Центральна, 63-а</t>
  </si>
  <si>
    <t>Гнилицька Тетяна Володимирівна</t>
  </si>
  <si>
    <t>2
(1 - вакантна посада)</t>
  </si>
  <si>
    <t>Центр надання адміністративних послуг 
у м. Сєвєродонецьку</t>
  </si>
  <si>
    <t>надання послуг з ксерокопіювання, продаж канцелярських товарів</t>
  </si>
  <si>
    <t>система електронної черги; 
консультування електроною поштою;
 електронний документообіг,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</si>
  <si>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r>
      <t xml:space="preserve">92400, Луганська обл., 
Марківський р-н, 
смт Марківка, 
</t>
    </r>
    <r>
      <rPr>
        <sz val="11"/>
        <color indexed="10"/>
        <rFont val="Times New Roman"/>
        <family val="1"/>
      </rPr>
      <t>Центральна,22</t>
    </r>
  </si>
  <si>
    <t>92100,
Луганська обл.,
смт Троїцьке,
 кв. Молодіжний, 6</t>
  </si>
  <si>
    <t>https://troicka-gromada.gov.ua/</t>
  </si>
  <si>
    <t>Варибрус
Анастасія Сергіївна</t>
  </si>
  <si>
    <t>1 - спеціаліст Пенсійного фонду України</t>
  </si>
  <si>
    <r>
      <t xml:space="preserve">понеділок, віторок, четвер: 08:00 - 17:00;
</t>
    </r>
    <r>
      <rPr>
        <sz val="11"/>
        <color indexed="10"/>
        <rFont val="Times New Roman"/>
        <family val="1"/>
      </rPr>
      <t>середа: 08:00 - 20:00;</t>
    </r>
    <r>
      <rPr>
        <sz val="11"/>
        <rFont val="Times New Roman"/>
        <family val="1"/>
      </rPr>
      <t xml:space="preserve">
п'ятниця: 08:00 - 16:00; 
субота: 08:00 - </t>
    </r>
    <r>
      <rPr>
        <sz val="11"/>
        <color indexed="10"/>
        <rFont val="Times New Roman"/>
        <family val="1"/>
      </rPr>
      <t>16:00.</t>
    </r>
  </si>
  <si>
    <r>
      <t xml:space="preserve">13
</t>
    </r>
    <r>
      <rPr>
        <sz val="11"/>
        <rFont val="Times New Roman"/>
        <family val="1"/>
      </rPr>
      <t>(2 - вакантні посади - декретні відпустки)</t>
    </r>
  </si>
  <si>
    <t>5 (заступник начальника управління - начальник відділу надання адміністративних послуг, бухгалтер, головний спеціаліст-юристконсульт, головний спеціаліст, спеціаліст І категорії)</t>
  </si>
  <si>
    <r>
      <t xml:space="preserve">93500, Луганська обл., 
Новоайдарський р-н, 
смт Новоайдар, 
</t>
    </r>
    <r>
      <rPr>
        <sz val="11"/>
        <color indexed="10"/>
        <rFont val="Times New Roman"/>
        <family val="1"/>
      </rPr>
      <t>вул. Центральна, 28а</t>
    </r>
  </si>
  <si>
    <t>понеділок - четвер: 08:00 - 16:30;
п'ятниця: 08:00 - 15:30.</t>
  </si>
  <si>
    <t>93600, Луганська область,
Станично-Луганській р-н,
смт Станиця Луганська,
вул. Барбашова, 38</t>
  </si>
  <si>
    <t>POS-термінал для оплати адміністративних послуг</t>
  </si>
  <si>
    <t>bilokurakynska-gromada.gov.ua/</t>
  </si>
  <si>
    <t>система електронної черги;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</t>
  </si>
  <si>
    <r>
      <t xml:space="preserve">понеділок:  08:00 - 16:45; 
вівторок, середа: 08:00 - 16:00;
четвер: </t>
    </r>
    <r>
      <rPr>
        <sz val="11"/>
        <color indexed="10"/>
        <rFont val="Times New Roman"/>
        <family val="1"/>
      </rPr>
      <t>08:00</t>
    </r>
    <r>
      <rPr>
        <sz val="11"/>
        <rFont val="Times New Roman"/>
        <family val="1"/>
      </rPr>
      <t xml:space="preserve"> - 19:00;
п'ятниця: 08:00 - 16:00.</t>
    </r>
  </si>
  <si>
    <t>система електронної черги;
 консультування електронною поштою;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видача довідок про склад сім’ї та реєстрацію місця проживання/перебування особи, замовлених через веб-портал  igov.org.ua</t>
  </si>
  <si>
    <r>
      <t xml:space="preserve">17 </t>
    </r>
    <r>
      <rPr>
        <sz val="11"/>
        <color indexed="10"/>
        <rFont val="Times New Roman"/>
        <family val="1"/>
      </rPr>
      <t>(1 - вакантна посада)</t>
    </r>
  </si>
  <si>
    <t>1 - спеціаліст управління Пенсійного фонду України;
1- спеціаліст центру зайнятості</t>
  </si>
  <si>
    <t>3
(1 - вакантна посада - декретна відпуска)</t>
  </si>
  <si>
    <t>1 - спеціаліст 
районнго центру зайнятості населення</t>
  </si>
  <si>
    <t>1 - спеціаліст інспекції державного архітектурно-будівельного контролю у Луганській області;
1 - спеціаліст міського відділу управління виконавчої дирекції Фонду соціального страхування України у Луганській області;
1 - спеціаліст Головного управління Держпраці у Луганській області</t>
  </si>
  <si>
    <t>12 
(7 - вакантні місця віддалених робочих місць)</t>
  </si>
  <si>
    <t>10 
( 6 - віддалених робочих місць, адміністоратори яких на теперішній час проходять стажування)</t>
  </si>
  <si>
    <t xml:space="preserve">Центр надання адміністративних послуг
Троїцької селищної ради </t>
  </si>
  <si>
    <t xml:space="preserve">******** рішенням Красноріченської селищної ради від 19.06.2017 № 19 створено центр надання адмиіністративних послуг, відкриття якого перенесено на IV квартал 2018 року </t>
  </si>
  <si>
    <t>Центр надання адміністративних послуг
Красноріченської селищної ради ********</t>
  </si>
  <si>
    <t>Загальні відомості про центри надання адміністративних послуг у Луганській області станом на 28.09.2018 (форма 1)</t>
  </si>
  <si>
    <t>Загальні відомості про центри надання адміністративних послуг у Луганській області станом на 28.09.2018 (продовження форми 1)</t>
  </si>
  <si>
    <t>Загальні відомості про центри надання адміністративних послуг у Луганській області станом на 28.09.2018 
(продовження форми 1)</t>
  </si>
  <si>
    <t>Відомості про приміщення центру надання адміністративних послуг у Луганській області станом на 28.09.2018  (форма 2)</t>
  </si>
  <si>
    <t>Адміністративні послуги, які надаються через центри надання адміністративних послуг 
у Луганській області станом на 28.09.2018  (форма 3)</t>
  </si>
  <si>
    <t>92913, Кремінський р-н,
смт Красноріченське,
вул. Центральна, 20</t>
  </si>
  <si>
    <t>krasnorichenska-gromada.gov.ua/</t>
  </si>
  <si>
    <t>банківський термінал для оплати адміністративних послуг</t>
  </si>
  <si>
    <t xml:space="preserve">Реєстр ОТГ (база обліку) </t>
  </si>
  <si>
    <r>
      <t xml:space="preserve">від </t>
    </r>
    <r>
      <rPr>
        <b/>
        <sz val="11"/>
        <color indexed="10"/>
        <rFont val="Times New Roman"/>
        <family val="1"/>
      </rPr>
      <t>49</t>
    </r>
    <r>
      <rPr>
        <b/>
        <sz val="11"/>
        <rFont val="Times New Roman"/>
        <family val="1"/>
      </rPr>
      <t xml:space="preserve"> до </t>
    </r>
    <r>
      <rPr>
        <b/>
        <sz val="11"/>
        <color indexed="10"/>
        <rFont val="Times New Roman"/>
        <family val="1"/>
      </rPr>
      <t>166</t>
    </r>
  </si>
  <si>
    <t>від 17 до 56</t>
  </si>
  <si>
    <r>
      <t xml:space="preserve">від </t>
    </r>
    <r>
      <rPr>
        <b/>
        <sz val="11"/>
        <color indexed="10"/>
        <rFont val="Times New Roman"/>
        <family val="1"/>
      </rPr>
      <t>13</t>
    </r>
    <r>
      <rPr>
        <b/>
        <sz val="11"/>
        <rFont val="Times New Roman"/>
        <family val="1"/>
      </rPr>
      <t xml:space="preserve"> до </t>
    </r>
    <r>
      <rPr>
        <b/>
        <sz val="11"/>
        <color indexed="10"/>
        <rFont val="Times New Roman"/>
        <family val="1"/>
      </rPr>
      <t>93</t>
    </r>
  </si>
  <si>
    <r>
      <t xml:space="preserve">від </t>
    </r>
    <r>
      <rPr>
        <b/>
        <sz val="11"/>
        <color indexed="10"/>
        <rFont val="Times New Roman"/>
        <family val="1"/>
      </rPr>
      <t>12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до 69</t>
    </r>
  </si>
  <si>
    <t>консультування електронною поштою;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надання 7 адміністративних послуг відділу архітектури та містобудування райдержадміністрації, замовлених через веб-портал  igov.org.ua</t>
  </si>
  <si>
    <r>
      <t xml:space="preserve">система електронної черги;
консультування електроною поштою;
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 
надання деяких адміністративних послуг з державної реєстрації юридичних осіб, фізичних осіб-підприємців та державної реєстрації прав на нерухоме майно в електронному вигляді;
робочі місця облаштовані безконтактними карт-рідерами для зчитування інформації з паспорта громадянина України, що містить електронний носій; 
надання адміністративних послуг (з питань реєстрації бізнесу та нерухомості; </t>
    </r>
    <r>
      <rPr>
        <sz val="12"/>
        <color indexed="10"/>
        <rFont val="Times New Roman"/>
        <family val="1"/>
      </rPr>
      <t>видачи довідки про склад сім’ї або зареєстрованих у житловому приміщенні/будинку осіб;</t>
    </r>
    <r>
      <rPr>
        <sz val="12"/>
        <rFont val="Times New Roman"/>
        <family val="1"/>
      </rPr>
      <t xml:space="preserve"> видачи довідки про заробітну плату та стаж роботи на призначення (перерахунок) пенсії; дозволу на участь у дорожньому русі транспортного засобу, вагові або габаритні параметри якого перевищують нормативні; погодження маршруту руху транспорттного засобу під час дорожнього перевезення небезпечних вантажів), замовлених через веб-портал  igov.org.ua</t>
    </r>
  </si>
  <si>
    <r>
      <t xml:space="preserve">Єдиний державний реєстр юридичних осіб, фізичних осіб-підприємців та громадських формувань 
</t>
    </r>
    <r>
      <rPr>
        <b/>
        <i/>
        <sz val="12"/>
        <color indexed="8"/>
        <rFont val="Times New Roman"/>
        <family val="1"/>
      </rPr>
      <t>(так/ні)</t>
    </r>
  </si>
  <si>
    <r>
      <t xml:space="preserve">Державний реєстр прав на нерухоме майно
</t>
    </r>
    <r>
      <rPr>
        <b/>
        <i/>
        <sz val="12"/>
        <color indexed="8"/>
        <rFont val="Times New Roman"/>
        <family val="1"/>
      </rPr>
      <t>(так/ні)</t>
    </r>
  </si>
  <si>
    <r>
      <t xml:space="preserve">Єдиний державний демографічний реєстр
</t>
    </r>
    <r>
      <rPr>
        <b/>
        <i/>
        <sz val="12"/>
        <color indexed="8"/>
        <rFont val="Times New Roman"/>
        <family val="1"/>
      </rPr>
      <t>(так/ні)</t>
    </r>
  </si>
  <si>
    <r>
      <t xml:space="preserve">Державний земельний кадастр
</t>
    </r>
    <r>
      <rPr>
        <b/>
        <i/>
        <sz val="12"/>
        <color indexed="8"/>
        <rFont val="Times New Roman"/>
        <family val="1"/>
      </rPr>
      <t>(так/ні)</t>
    </r>
  </si>
  <si>
    <r>
      <t xml:space="preserve">Інші реєстри та бази даних, до яких має доступ адміністратор центру </t>
    </r>
    <r>
      <rPr>
        <b/>
        <i/>
        <sz val="12"/>
        <color indexed="8"/>
        <rFont val="Times New Roman"/>
        <family val="1"/>
      </rPr>
      <t>(зазначити найменування та розпорядника такого реєстру/бази даних)</t>
    </r>
  </si>
  <si>
    <r>
      <t xml:space="preserve">система електронної черги;
</t>
    </r>
    <r>
      <rPr>
        <sz val="12"/>
        <color indexed="10"/>
        <rFont val="Times New Roman"/>
        <family val="1"/>
      </rPr>
      <t>інформаційний кіоск</t>
    </r>
  </si>
  <si>
    <r>
      <rPr>
        <sz val="12"/>
        <color indexed="10"/>
        <rFont val="Times New Roman"/>
        <family val="1"/>
      </rPr>
      <t>pos-</t>
    </r>
    <r>
      <rPr>
        <sz val="12"/>
        <rFont val="Times New Roman"/>
        <family val="1"/>
      </rPr>
      <t>термінали для оплати адміністративних послуг</t>
    </r>
  </si>
  <si>
    <r>
      <rPr>
        <sz val="12"/>
        <color indexed="10"/>
        <rFont val="Times New Roman"/>
        <family val="1"/>
      </rPr>
      <t xml:space="preserve">система електронної черги, інформаційний кіоск, </t>
    </r>
    <r>
      <rPr>
        <sz val="12"/>
        <rFont val="Times New Roman"/>
        <family val="1"/>
      </rPr>
      <t>консультування та попередній запис електронною поштою;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  </r>
  </si>
  <si>
    <r>
      <rPr>
        <sz val="11"/>
        <color indexed="10"/>
        <rFont val="Times New Roman"/>
        <family val="1"/>
      </rPr>
      <t>понеділок - четвер: 08:00 - 17:00;</t>
    </r>
    <r>
      <rPr>
        <sz val="11"/>
        <rFont val="Times New Roman"/>
        <family val="1"/>
      </rPr>
      <t xml:space="preserve">
п'ятниця: 08:00 - 16:00.</t>
    </r>
  </si>
  <si>
    <t>понеділок - четвер: 8:00 - 17:00;
п'ятниця: 8:00 - 16:00</t>
  </si>
  <si>
    <r>
      <t xml:space="preserve">1 - заступник керівника центру;
 3 - оператор комп'ютерного набору
</t>
    </r>
    <r>
      <rPr>
        <sz val="11"/>
        <color indexed="10"/>
        <rFont val="Times New Roman"/>
        <family val="1"/>
      </rPr>
      <t xml:space="preserve"> (1 вакантна посада)</t>
    </r>
  </si>
  <si>
    <t xml:space="preserve">******** рішенням Красноріченської селищної ради від 19.06.2017 № 19 створено центр надання адміністративних послуг, відкриття якого перенесено на IV квартал 2018 року 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</si>
</sst>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"/>
  </numFmts>
  <fonts count="6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i/>
      <u val="single"/>
      <sz val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i/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72" fontId="5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/>
    </xf>
    <xf numFmtId="3" fontId="6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3" fontId="6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top"/>
    </xf>
    <xf numFmtId="0" fontId="2" fillId="0" borderId="10" xfId="0" applyNumberFormat="1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6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3" fontId="6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center"/>
    </xf>
    <xf numFmtId="3" fontId="60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60" fillId="0" borderId="10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center" vertical="top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60" fillId="0" borderId="10" xfId="0" applyFont="1" applyFill="1" applyBorder="1" applyAlignment="1">
      <alignment horizontal="center" vertical="center" wrapText="1"/>
    </xf>
    <xf numFmtId="14" fontId="60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horizontal="left" vertical="center" wrapText="1"/>
    </xf>
    <xf numFmtId="0" fontId="2" fillId="0" borderId="10" xfId="44" applyFont="1" applyFill="1" applyBorder="1" applyAlignment="1" applyProtection="1">
      <alignment horizontal="left" vertical="center" wrapText="1"/>
      <protection/>
    </xf>
    <xf numFmtId="0" fontId="17" fillId="0" borderId="10" xfId="42" applyFont="1" applyFill="1" applyBorder="1" applyAlignment="1">
      <alignment horizontal="center" vertical="center" wrapText="1"/>
    </xf>
    <xf numFmtId="0" fontId="2" fillId="0" borderId="10" xfId="45" applyNumberFormat="1" applyFont="1" applyFill="1" applyBorder="1" applyAlignment="1" applyProtection="1">
      <alignment horizontal="left" vertical="center" wrapText="1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 vertical="top" wrapText="1"/>
    </xf>
    <xf numFmtId="0" fontId="2" fillId="0" borderId="10" xfId="42" applyFont="1" applyFill="1" applyBorder="1" applyAlignment="1" applyProtection="1">
      <alignment horizontal="left" vertical="center" wrapText="1"/>
      <protection/>
    </xf>
    <xf numFmtId="0" fontId="2" fillId="0" borderId="10" xfId="47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top"/>
    </xf>
    <xf numFmtId="3" fontId="2" fillId="0" borderId="10" xfId="59" applyNumberFormat="1" applyFont="1" applyFill="1" applyBorder="1" applyAlignment="1">
      <alignment horizontal="center" vertical="center" wrapText="1"/>
      <protection/>
    </xf>
    <xf numFmtId="3" fontId="60" fillId="0" borderId="10" xfId="59" applyNumberFormat="1" applyFont="1" applyFill="1" applyBorder="1" applyAlignment="1">
      <alignment horizontal="center" vertical="center" wrapText="1"/>
      <protection/>
    </xf>
    <xf numFmtId="3" fontId="60" fillId="0" borderId="12" xfId="0" applyNumberFormat="1" applyFont="1" applyFill="1" applyBorder="1" applyAlignment="1">
      <alignment horizontal="center" vertical="center"/>
    </xf>
    <xf numFmtId="3" fontId="63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top"/>
    </xf>
    <xf numFmtId="0" fontId="65" fillId="0" borderId="0" xfId="0" applyFont="1" applyFill="1" applyAlignment="1">
      <alignment vertical="top"/>
    </xf>
    <xf numFmtId="0" fontId="14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0" xfId="0" applyFont="1" applyFill="1" applyAlignment="1">
      <alignment vertical="top" wrapText="1"/>
    </xf>
    <xf numFmtId="0" fontId="64" fillId="0" borderId="0" xfId="0" applyFont="1" applyFill="1" applyAlignment="1">
      <alignment vertical="top"/>
    </xf>
    <xf numFmtId="0" fontId="1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top" wrapText="1"/>
    </xf>
    <xf numFmtId="0" fontId="14" fillId="0" borderId="10" xfId="59" applyFont="1" applyFill="1" applyBorder="1" applyAlignment="1">
      <alignment horizontal="center" vertical="center" wrapText="1"/>
      <protection/>
    </xf>
    <xf numFmtId="0" fontId="64" fillId="0" borderId="10" xfId="59" applyFont="1" applyFill="1" applyBorder="1" applyAlignment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 horizontal="center" vertical="top" wrapText="1"/>
    </xf>
    <xf numFmtId="0" fontId="14" fillId="0" borderId="10" xfId="59" applyFont="1" applyFill="1" applyBorder="1" applyAlignment="1">
      <alignment horizontal="left" vertical="center" wrapText="1"/>
      <protection/>
    </xf>
    <xf numFmtId="0" fontId="64" fillId="0" borderId="10" xfId="0" applyFont="1" applyFill="1" applyBorder="1" applyAlignment="1">
      <alignment vertical="top"/>
    </xf>
    <xf numFmtId="0" fontId="64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center"/>
    </xf>
    <xf numFmtId="0" fontId="9" fillId="0" borderId="13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0" fontId="14" fillId="0" borderId="14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/>
    </xf>
    <xf numFmtId="0" fontId="14" fillId="0" borderId="15" xfId="0" applyFont="1" applyFill="1" applyBorder="1" applyAlignment="1">
      <alignment horizontal="center" vertical="top"/>
    </xf>
    <xf numFmtId="0" fontId="6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textRotation="90" wrapText="1"/>
    </xf>
    <xf numFmtId="0" fontId="14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4" xfId="46"/>
    <cellStyle name="Гиперссылка 5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Результат2 1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mgorsovet@gmail.com" TargetMode="External" /><Relationship Id="rId2" Type="http://schemas.openxmlformats.org/officeDocument/2006/relationships/hyperlink" Target="http://rmr.gov.ua/" TargetMode="External" /><Relationship Id="rId3" Type="http://schemas.openxmlformats.org/officeDocument/2006/relationships/hyperlink" Target="http://krem.loga.gov.ua/" TargetMode="External" /><Relationship Id="rId4" Type="http://schemas.openxmlformats.org/officeDocument/2006/relationships/hyperlink" Target="http://nvp.loga.gov.ua/" TargetMode="External" /><Relationship Id="rId5" Type="http://schemas.openxmlformats.org/officeDocument/2006/relationships/hyperlink" Target="http://www.stn.loga.gov.ua/" TargetMode="External" /><Relationship Id="rId6" Type="http://schemas.openxmlformats.org/officeDocument/2006/relationships/hyperlink" Target="http://www.adminposluga.lis.gov.ua/" TargetMode="External" /><Relationship Id="rId7" Type="http://schemas.openxmlformats.org/officeDocument/2006/relationships/hyperlink" Target="http://belovodsk-rada.gov.ua/" TargetMode="External" /><Relationship Id="rId8" Type="http://schemas.openxmlformats.org/officeDocument/2006/relationships/hyperlink" Target="http://chmyrivska-gromada.gov.ua/centr-nadannya-administrativnih-poslug-11-57-57-23-01-2018/" TargetMode="External" /><Relationship Id="rId9" Type="http://schemas.openxmlformats.org/officeDocument/2006/relationships/hyperlink" Target="https://bilokurakynska-gromada.gov.ua/centr-nadannya-administrativnih-poslug-1529310783/" TargetMode="External" /><Relationship Id="rId10" Type="http://schemas.openxmlformats.org/officeDocument/2006/relationships/hyperlink" Target="https://troicka-gromada.gov.ua/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view="pageBreakPreview" zoomScale="70" zoomScaleNormal="70" zoomScaleSheetLayoutView="7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3" sqref="I23"/>
    </sheetView>
  </sheetViews>
  <sheetFormatPr defaultColWidth="9.00390625" defaultRowHeight="12.75"/>
  <cols>
    <col min="1" max="1" width="60.375" style="33" customWidth="1"/>
    <col min="2" max="2" width="22.375" style="40" customWidth="1"/>
    <col min="3" max="3" width="12.75390625" style="40" customWidth="1"/>
    <col min="4" max="4" width="17.875" style="40" customWidth="1"/>
    <col min="5" max="5" width="30.375" style="40" customWidth="1"/>
    <col min="6" max="6" width="21.375" style="40" customWidth="1"/>
    <col min="7" max="7" width="49.625" style="37" customWidth="1"/>
    <col min="8" max="8" width="10.625" style="83" customWidth="1"/>
    <col min="9" max="9" width="26.375" style="40" customWidth="1"/>
    <col min="10" max="10" width="27.125" style="40" customWidth="1"/>
    <col min="11" max="11" width="12.125" style="40" customWidth="1"/>
    <col min="12" max="12" width="14.75390625" style="40" customWidth="1"/>
    <col min="13" max="13" width="16.00390625" style="40" customWidth="1"/>
    <col min="14" max="14" width="38.875" style="40" customWidth="1"/>
    <col min="15" max="15" width="9.125" style="83" customWidth="1"/>
    <col min="16" max="16" width="9.125" style="40" customWidth="1"/>
    <col min="17" max="17" width="10.00390625" style="40" customWidth="1"/>
    <col min="18" max="18" width="14.00390625" style="40" customWidth="1"/>
    <col min="19" max="19" width="13.625" style="40" customWidth="1"/>
    <col min="20" max="20" width="11.00390625" style="40" customWidth="1"/>
    <col min="21" max="21" width="10.625" style="40" customWidth="1"/>
    <col min="22" max="22" width="43.25390625" style="40" customWidth="1"/>
    <col min="23" max="23" width="19.125" style="40" customWidth="1"/>
    <col min="24" max="16384" width="9.125" style="40" customWidth="1"/>
  </cols>
  <sheetData>
    <row r="1" spans="1:23" ht="30">
      <c r="A1" s="39"/>
      <c r="G1" s="41" t="s">
        <v>124</v>
      </c>
      <c r="N1" s="41" t="s">
        <v>27</v>
      </c>
      <c r="W1" s="41" t="s">
        <v>27</v>
      </c>
    </row>
    <row r="2" spans="1:23" s="42" customFormat="1" ht="33.75" customHeight="1">
      <c r="A2" s="123" t="s">
        <v>241</v>
      </c>
      <c r="B2" s="123"/>
      <c r="C2" s="123"/>
      <c r="D2" s="123"/>
      <c r="E2" s="123"/>
      <c r="F2" s="123"/>
      <c r="G2" s="123"/>
      <c r="H2" s="32" t="s">
        <v>242</v>
      </c>
      <c r="O2" s="115" t="s">
        <v>243</v>
      </c>
      <c r="P2" s="115"/>
      <c r="Q2" s="115"/>
      <c r="R2" s="115"/>
      <c r="S2" s="115"/>
      <c r="T2" s="115"/>
      <c r="U2" s="115"/>
      <c r="V2" s="115"/>
      <c r="W2" s="115"/>
    </row>
    <row r="3" spans="1:23" s="14" customFormat="1" ht="15" customHeight="1">
      <c r="A3" s="116" t="s">
        <v>21</v>
      </c>
      <c r="B3" s="116" t="s">
        <v>0</v>
      </c>
      <c r="C3" s="116" t="s">
        <v>1</v>
      </c>
      <c r="D3" s="116" t="s">
        <v>2</v>
      </c>
      <c r="E3" s="116" t="s">
        <v>3</v>
      </c>
      <c r="F3" s="116" t="s">
        <v>4</v>
      </c>
      <c r="G3" s="116" t="s">
        <v>5</v>
      </c>
      <c r="H3" s="116" t="s">
        <v>125</v>
      </c>
      <c r="I3" s="116"/>
      <c r="J3" s="116"/>
      <c r="K3" s="116"/>
      <c r="L3" s="116"/>
      <c r="M3" s="116"/>
      <c r="N3" s="116"/>
      <c r="O3" s="116" t="s">
        <v>126</v>
      </c>
      <c r="P3" s="117"/>
      <c r="Q3" s="117"/>
      <c r="R3" s="117"/>
      <c r="S3" s="117"/>
      <c r="T3" s="117"/>
      <c r="U3" s="117"/>
      <c r="V3" s="117"/>
      <c r="W3" s="116" t="s">
        <v>127</v>
      </c>
    </row>
    <row r="4" spans="1:23" s="14" customFormat="1" ht="35.25" customHeight="1">
      <c r="A4" s="116"/>
      <c r="B4" s="116"/>
      <c r="C4" s="116"/>
      <c r="D4" s="116"/>
      <c r="E4" s="116"/>
      <c r="F4" s="116"/>
      <c r="G4" s="116"/>
      <c r="H4" s="116" t="s">
        <v>128</v>
      </c>
      <c r="I4" s="116" t="s">
        <v>129</v>
      </c>
      <c r="J4" s="117"/>
      <c r="K4" s="117"/>
      <c r="L4" s="117"/>
      <c r="M4" s="117"/>
      <c r="N4" s="117"/>
      <c r="O4" s="116" t="s">
        <v>130</v>
      </c>
      <c r="P4" s="116" t="s">
        <v>129</v>
      </c>
      <c r="Q4" s="117"/>
      <c r="R4" s="117"/>
      <c r="S4" s="117"/>
      <c r="T4" s="117"/>
      <c r="U4" s="117"/>
      <c r="V4" s="117"/>
      <c r="W4" s="116"/>
    </row>
    <row r="5" spans="1:23" s="14" customFormat="1" ht="42.75" customHeight="1">
      <c r="A5" s="116"/>
      <c r="B5" s="116"/>
      <c r="C5" s="116"/>
      <c r="D5" s="116"/>
      <c r="E5" s="116"/>
      <c r="F5" s="116"/>
      <c r="G5" s="116"/>
      <c r="H5" s="116"/>
      <c r="I5" s="116" t="s">
        <v>6</v>
      </c>
      <c r="J5" s="116" t="s">
        <v>131</v>
      </c>
      <c r="K5" s="116" t="s">
        <v>132</v>
      </c>
      <c r="L5" s="117"/>
      <c r="M5" s="116" t="s">
        <v>133</v>
      </c>
      <c r="N5" s="116" t="s">
        <v>134</v>
      </c>
      <c r="O5" s="116"/>
      <c r="P5" s="116" t="s">
        <v>132</v>
      </c>
      <c r="Q5" s="117"/>
      <c r="R5" s="116" t="s">
        <v>135</v>
      </c>
      <c r="S5" s="116" t="s">
        <v>133</v>
      </c>
      <c r="T5" s="116" t="s">
        <v>136</v>
      </c>
      <c r="U5" s="116" t="s">
        <v>137</v>
      </c>
      <c r="V5" s="116" t="s">
        <v>138</v>
      </c>
      <c r="W5" s="116"/>
    </row>
    <row r="6" spans="1:23" s="14" customFormat="1" ht="48.75" customHeight="1">
      <c r="A6" s="116"/>
      <c r="B6" s="116"/>
      <c r="C6" s="116"/>
      <c r="D6" s="116"/>
      <c r="E6" s="116"/>
      <c r="F6" s="116"/>
      <c r="G6" s="116"/>
      <c r="H6" s="116"/>
      <c r="I6" s="121"/>
      <c r="J6" s="121"/>
      <c r="K6" s="1" t="s">
        <v>139</v>
      </c>
      <c r="L6" s="1" t="s">
        <v>140</v>
      </c>
      <c r="M6" s="121"/>
      <c r="N6" s="121"/>
      <c r="O6" s="116"/>
      <c r="P6" s="1" t="s">
        <v>139</v>
      </c>
      <c r="Q6" s="1" t="s">
        <v>140</v>
      </c>
      <c r="R6" s="116"/>
      <c r="S6" s="121"/>
      <c r="T6" s="121"/>
      <c r="U6" s="121"/>
      <c r="V6" s="121"/>
      <c r="W6" s="116"/>
    </row>
    <row r="7" spans="1:23" s="37" customFormat="1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ht="15">
      <c r="A8" s="12" t="s">
        <v>167</v>
      </c>
      <c r="B8" s="6"/>
      <c r="C8" s="6"/>
      <c r="D8" s="6"/>
      <c r="E8" s="6"/>
      <c r="F8" s="6"/>
      <c r="G8" s="6"/>
      <c r="H8" s="84"/>
      <c r="I8" s="6"/>
      <c r="J8" s="6"/>
      <c r="K8" s="13"/>
      <c r="L8" s="13"/>
      <c r="M8" s="13"/>
      <c r="N8" s="13"/>
      <c r="O8" s="86"/>
      <c r="P8" s="13"/>
      <c r="Q8" s="13"/>
      <c r="R8" s="13"/>
      <c r="S8" s="13"/>
      <c r="T8" s="13"/>
      <c r="U8" s="13"/>
      <c r="V8" s="13"/>
      <c r="W8" s="6"/>
    </row>
    <row r="9" spans="1:23" ht="15">
      <c r="A9" s="5" t="s">
        <v>168</v>
      </c>
      <c r="B9" s="6"/>
      <c r="C9" s="6"/>
      <c r="D9" s="6"/>
      <c r="E9" s="6"/>
      <c r="F9" s="6"/>
      <c r="G9" s="6"/>
      <c r="H9" s="84"/>
      <c r="I9" s="6"/>
      <c r="J9" s="6"/>
      <c r="K9" s="13"/>
      <c r="L9" s="13"/>
      <c r="M9" s="13"/>
      <c r="N9" s="13"/>
      <c r="O9" s="86"/>
      <c r="P9" s="13"/>
      <c r="Q9" s="13"/>
      <c r="R9" s="13"/>
      <c r="S9" s="13"/>
      <c r="T9" s="13"/>
      <c r="U9" s="13"/>
      <c r="V9" s="13"/>
      <c r="W9" s="6"/>
    </row>
    <row r="10" spans="1:23" ht="15">
      <c r="A10" s="5" t="s">
        <v>169</v>
      </c>
      <c r="B10" s="6"/>
      <c r="C10" s="6"/>
      <c r="D10" s="6"/>
      <c r="E10" s="6"/>
      <c r="F10" s="6"/>
      <c r="G10" s="6"/>
      <c r="H10" s="84"/>
      <c r="I10" s="6"/>
      <c r="J10" s="6"/>
      <c r="K10" s="13"/>
      <c r="L10" s="13"/>
      <c r="M10" s="13"/>
      <c r="N10" s="13"/>
      <c r="O10" s="86"/>
      <c r="P10" s="13"/>
      <c r="Q10" s="13"/>
      <c r="R10" s="13"/>
      <c r="S10" s="13"/>
      <c r="T10" s="13"/>
      <c r="U10" s="13"/>
      <c r="V10" s="13"/>
      <c r="W10" s="6"/>
    </row>
    <row r="11" spans="1:23" ht="30">
      <c r="A11" s="12" t="s">
        <v>170</v>
      </c>
      <c r="B11" s="6"/>
      <c r="C11" s="6"/>
      <c r="D11" s="6"/>
      <c r="E11" s="6"/>
      <c r="F11" s="6"/>
      <c r="G11" s="6"/>
      <c r="H11" s="84"/>
      <c r="I11" s="6"/>
      <c r="J11" s="6"/>
      <c r="K11" s="13"/>
      <c r="L11" s="13"/>
      <c r="M11" s="13"/>
      <c r="N11" s="13"/>
      <c r="O11" s="86"/>
      <c r="P11" s="13"/>
      <c r="Q11" s="13"/>
      <c r="R11" s="13"/>
      <c r="S11" s="13"/>
      <c r="T11" s="13"/>
      <c r="U11" s="13"/>
      <c r="V11" s="13"/>
      <c r="W11" s="6"/>
    </row>
    <row r="12" spans="1:23" ht="30">
      <c r="A12" s="12" t="s">
        <v>171</v>
      </c>
      <c r="B12" s="6"/>
      <c r="C12" s="6"/>
      <c r="D12" s="6"/>
      <c r="E12" s="6"/>
      <c r="F12" s="6"/>
      <c r="G12" s="6"/>
      <c r="H12" s="84"/>
      <c r="I12" s="6"/>
      <c r="J12" s="6"/>
      <c r="K12" s="13"/>
      <c r="L12" s="13"/>
      <c r="M12" s="13"/>
      <c r="N12" s="13"/>
      <c r="O12" s="86"/>
      <c r="P12" s="13"/>
      <c r="Q12" s="13"/>
      <c r="R12" s="13"/>
      <c r="S12" s="13"/>
      <c r="T12" s="13"/>
      <c r="U12" s="13"/>
      <c r="V12" s="13"/>
      <c r="W12" s="6"/>
    </row>
    <row r="13" spans="1:23" ht="30">
      <c r="A13" s="12" t="s">
        <v>172</v>
      </c>
      <c r="B13" s="6"/>
      <c r="C13" s="6"/>
      <c r="D13" s="6"/>
      <c r="E13" s="6"/>
      <c r="F13" s="6"/>
      <c r="G13" s="6"/>
      <c r="H13" s="84"/>
      <c r="I13" s="6"/>
      <c r="J13" s="6"/>
      <c r="K13" s="13"/>
      <c r="L13" s="13"/>
      <c r="M13" s="13"/>
      <c r="N13" s="13"/>
      <c r="O13" s="86"/>
      <c r="P13" s="13"/>
      <c r="Q13" s="13"/>
      <c r="R13" s="13"/>
      <c r="S13" s="13"/>
      <c r="T13" s="13"/>
      <c r="U13" s="13"/>
      <c r="V13" s="13"/>
      <c r="W13" s="6"/>
    </row>
    <row r="14" spans="1:23" s="33" customFormat="1" ht="90">
      <c r="A14" s="5" t="s">
        <v>94</v>
      </c>
      <c r="B14" s="5" t="s">
        <v>67</v>
      </c>
      <c r="C14" s="66">
        <v>41639</v>
      </c>
      <c r="D14" s="5" t="s">
        <v>43</v>
      </c>
      <c r="E14" s="5" t="s">
        <v>68</v>
      </c>
      <c r="F14" s="67" t="s">
        <v>69</v>
      </c>
      <c r="G14" s="7" t="s">
        <v>220</v>
      </c>
      <c r="H14" s="85">
        <v>23</v>
      </c>
      <c r="I14" s="7" t="s">
        <v>52</v>
      </c>
      <c r="J14" s="63" t="s">
        <v>221</v>
      </c>
      <c r="K14" s="7">
        <v>2</v>
      </c>
      <c r="L14" s="7">
        <v>2</v>
      </c>
      <c r="M14" s="7">
        <v>0</v>
      </c>
      <c r="N14" s="55" t="s">
        <v>222</v>
      </c>
      <c r="O14" s="85"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63" t="s">
        <v>192</v>
      </c>
      <c r="W14" s="7" t="s">
        <v>40</v>
      </c>
    </row>
    <row r="15" spans="1:23" s="43" customFormat="1" ht="15">
      <c r="A15" s="12" t="s">
        <v>173</v>
      </c>
      <c r="B15" s="7"/>
      <c r="C15" s="7"/>
      <c r="D15" s="7"/>
      <c r="E15" s="7"/>
      <c r="F15" s="7"/>
      <c r="G15" s="7"/>
      <c r="H15" s="85"/>
      <c r="I15" s="7"/>
      <c r="J15" s="7"/>
      <c r="K15" s="63"/>
      <c r="L15" s="63"/>
      <c r="M15" s="63"/>
      <c r="N15" s="63"/>
      <c r="O15" s="85"/>
      <c r="P15" s="63"/>
      <c r="Q15" s="63"/>
      <c r="R15" s="63"/>
      <c r="S15" s="63"/>
      <c r="T15" s="63"/>
      <c r="U15" s="63"/>
      <c r="V15" s="63"/>
      <c r="W15" s="7"/>
    </row>
    <row r="16" spans="1:23" s="43" customFormat="1" ht="30">
      <c r="A16" s="12" t="s">
        <v>174</v>
      </c>
      <c r="B16" s="7"/>
      <c r="C16" s="7"/>
      <c r="D16" s="7"/>
      <c r="E16" s="7"/>
      <c r="F16" s="7"/>
      <c r="G16" s="7"/>
      <c r="H16" s="85"/>
      <c r="I16" s="7"/>
      <c r="J16" s="7"/>
      <c r="K16" s="63"/>
      <c r="L16" s="63"/>
      <c r="M16" s="63"/>
      <c r="N16" s="63"/>
      <c r="O16" s="85"/>
      <c r="P16" s="63"/>
      <c r="Q16" s="63"/>
      <c r="R16" s="63"/>
      <c r="S16" s="63"/>
      <c r="T16" s="63"/>
      <c r="U16" s="63"/>
      <c r="V16" s="63"/>
      <c r="W16" s="7"/>
    </row>
    <row r="17" spans="1:23" s="43" customFormat="1" ht="15">
      <c r="A17" s="12" t="s">
        <v>175</v>
      </c>
      <c r="B17" s="7"/>
      <c r="C17" s="7"/>
      <c r="D17" s="7"/>
      <c r="E17" s="7"/>
      <c r="F17" s="7"/>
      <c r="G17" s="7"/>
      <c r="H17" s="85"/>
      <c r="I17" s="7"/>
      <c r="J17" s="7"/>
      <c r="K17" s="63"/>
      <c r="L17" s="63"/>
      <c r="M17" s="63"/>
      <c r="N17" s="63"/>
      <c r="O17" s="85"/>
      <c r="P17" s="63"/>
      <c r="Q17" s="63"/>
      <c r="R17" s="63"/>
      <c r="S17" s="63"/>
      <c r="T17" s="63"/>
      <c r="U17" s="63"/>
      <c r="V17" s="63"/>
      <c r="W17" s="7"/>
    </row>
    <row r="18" spans="1:23" s="33" customFormat="1" ht="135">
      <c r="A18" s="5" t="s">
        <v>96</v>
      </c>
      <c r="B18" s="5" t="s">
        <v>70</v>
      </c>
      <c r="C18" s="66">
        <v>41214</v>
      </c>
      <c r="D18" s="12" t="s">
        <v>43</v>
      </c>
      <c r="E18" s="12" t="s">
        <v>71</v>
      </c>
      <c r="F18" s="68" t="s">
        <v>55</v>
      </c>
      <c r="G18" s="7" t="s">
        <v>110</v>
      </c>
      <c r="H18" s="6">
        <v>6</v>
      </c>
      <c r="I18" s="7" t="s">
        <v>56</v>
      </c>
      <c r="J18" s="7">
        <v>5</v>
      </c>
      <c r="K18" s="7">
        <v>0</v>
      </c>
      <c r="L18" s="7">
        <v>0</v>
      </c>
      <c r="M18" s="7">
        <v>0</v>
      </c>
      <c r="N18" s="7">
        <v>0</v>
      </c>
      <c r="O18" s="6">
        <v>8</v>
      </c>
      <c r="P18" s="7">
        <v>2</v>
      </c>
      <c r="Q18" s="7">
        <v>1</v>
      </c>
      <c r="R18" s="7">
        <v>0</v>
      </c>
      <c r="S18" s="7">
        <v>0</v>
      </c>
      <c r="T18" s="7">
        <v>0</v>
      </c>
      <c r="U18" s="7">
        <v>0</v>
      </c>
      <c r="V18" s="7" t="s">
        <v>193</v>
      </c>
      <c r="W18" s="7" t="s">
        <v>40</v>
      </c>
    </row>
    <row r="19" spans="1:23" ht="30">
      <c r="A19" s="12" t="s">
        <v>176</v>
      </c>
      <c r="B19" s="36"/>
      <c r="C19" s="36"/>
      <c r="D19" s="36"/>
      <c r="E19" s="36"/>
      <c r="F19" s="7"/>
      <c r="G19" s="63"/>
      <c r="H19" s="85"/>
      <c r="I19" s="63"/>
      <c r="J19" s="7"/>
      <c r="K19" s="63"/>
      <c r="L19" s="63"/>
      <c r="M19" s="63"/>
      <c r="N19" s="63"/>
      <c r="O19" s="85"/>
      <c r="P19" s="63"/>
      <c r="Q19" s="63"/>
      <c r="R19" s="63"/>
      <c r="S19" s="63"/>
      <c r="T19" s="63"/>
      <c r="U19" s="63"/>
      <c r="V19" s="63"/>
      <c r="W19" s="7"/>
    </row>
    <row r="20" spans="1:23" s="33" customFormat="1" ht="120">
      <c r="A20" s="5" t="s">
        <v>95</v>
      </c>
      <c r="B20" s="5" t="s">
        <v>57</v>
      </c>
      <c r="C20" s="66">
        <v>41641</v>
      </c>
      <c r="D20" s="5" t="s">
        <v>43</v>
      </c>
      <c r="E20" s="5" t="s">
        <v>73</v>
      </c>
      <c r="F20" s="5" t="s">
        <v>101</v>
      </c>
      <c r="G20" s="7" t="s">
        <v>229</v>
      </c>
      <c r="H20" s="6">
        <v>29</v>
      </c>
      <c r="I20" s="7" t="s">
        <v>58</v>
      </c>
      <c r="J20" s="7" t="s">
        <v>231</v>
      </c>
      <c r="K20" s="7">
        <v>4</v>
      </c>
      <c r="L20" s="7">
        <v>3</v>
      </c>
      <c r="M20" s="7">
        <v>0</v>
      </c>
      <c r="N20" s="7" t="s">
        <v>266</v>
      </c>
      <c r="O20" s="85">
        <v>3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63" t="s">
        <v>235</v>
      </c>
      <c r="W20" s="7" t="s">
        <v>72</v>
      </c>
    </row>
    <row r="21" spans="1:23" ht="30">
      <c r="A21" s="12" t="s">
        <v>183</v>
      </c>
      <c r="B21" s="35"/>
      <c r="C21" s="35"/>
      <c r="D21" s="35"/>
      <c r="E21" s="35"/>
      <c r="F21" s="35"/>
      <c r="G21" s="35"/>
      <c r="H21" s="85"/>
      <c r="I21" s="7"/>
      <c r="J21" s="7"/>
      <c r="K21" s="63"/>
      <c r="L21" s="63"/>
      <c r="M21" s="63"/>
      <c r="N21" s="63"/>
      <c r="O21" s="85"/>
      <c r="P21" s="63"/>
      <c r="Q21" s="63"/>
      <c r="R21" s="63"/>
      <c r="S21" s="63"/>
      <c r="T21" s="63"/>
      <c r="U21" s="63"/>
      <c r="V21" s="63"/>
      <c r="W21" s="7"/>
    </row>
    <row r="22" spans="1:23" s="33" customFormat="1" ht="75">
      <c r="A22" s="5" t="s">
        <v>206</v>
      </c>
      <c r="B22" s="5" t="s">
        <v>151</v>
      </c>
      <c r="C22" s="66">
        <v>43101</v>
      </c>
      <c r="D22" s="5" t="s">
        <v>49</v>
      </c>
      <c r="E22" s="5" t="s">
        <v>74</v>
      </c>
      <c r="F22" s="69" t="s">
        <v>152</v>
      </c>
      <c r="G22" s="7" t="s">
        <v>103</v>
      </c>
      <c r="H22" s="85">
        <v>11</v>
      </c>
      <c r="I22" s="7" t="s">
        <v>59</v>
      </c>
      <c r="J22" s="63" t="s">
        <v>237</v>
      </c>
      <c r="K22" s="7">
        <v>0</v>
      </c>
      <c r="L22" s="7">
        <v>0</v>
      </c>
      <c r="M22" s="7">
        <v>0</v>
      </c>
      <c r="N22" s="7">
        <v>0</v>
      </c>
      <c r="O22" s="6">
        <v>3</v>
      </c>
      <c r="P22" s="7">
        <v>1</v>
      </c>
      <c r="Q22" s="7">
        <v>2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 t="s">
        <v>40</v>
      </c>
    </row>
    <row r="23" spans="1:23" s="33" customFormat="1" ht="60">
      <c r="A23" s="5" t="s">
        <v>207</v>
      </c>
      <c r="B23" s="5" t="s">
        <v>161</v>
      </c>
      <c r="C23" s="66">
        <v>43192</v>
      </c>
      <c r="D23" s="62" t="s">
        <v>208</v>
      </c>
      <c r="E23" s="62" t="s">
        <v>209</v>
      </c>
      <c r="F23" s="69" t="s">
        <v>227</v>
      </c>
      <c r="G23" s="7" t="s">
        <v>264</v>
      </c>
      <c r="H23" s="6">
        <v>7</v>
      </c>
      <c r="I23" s="62" t="s">
        <v>210</v>
      </c>
      <c r="J23" s="62">
        <v>4</v>
      </c>
      <c r="K23" s="62">
        <v>0</v>
      </c>
      <c r="L23" s="62" t="s">
        <v>211</v>
      </c>
      <c r="M23" s="7">
        <v>0</v>
      </c>
      <c r="N23" s="7">
        <v>0</v>
      </c>
      <c r="O23" s="85">
        <v>1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63" t="s">
        <v>234</v>
      </c>
      <c r="W23" s="7" t="s">
        <v>40</v>
      </c>
    </row>
    <row r="24" spans="1:23" s="38" customFormat="1" ht="45">
      <c r="A24" s="5" t="s">
        <v>240</v>
      </c>
      <c r="B24" s="13" t="s">
        <v>162</v>
      </c>
      <c r="C24" s="64"/>
      <c r="D24" s="63" t="s">
        <v>49</v>
      </c>
      <c r="E24" s="13" t="s">
        <v>246</v>
      </c>
      <c r="F24" s="65" t="s">
        <v>247</v>
      </c>
      <c r="G24" s="63"/>
      <c r="H24" s="85"/>
      <c r="I24" s="63"/>
      <c r="J24" s="63"/>
      <c r="K24" s="63"/>
      <c r="L24" s="63"/>
      <c r="M24" s="63"/>
      <c r="N24" s="63"/>
      <c r="O24" s="85"/>
      <c r="P24" s="63"/>
      <c r="Q24" s="63"/>
      <c r="R24" s="63"/>
      <c r="S24" s="63"/>
      <c r="T24" s="63"/>
      <c r="U24" s="63"/>
      <c r="V24" s="63"/>
      <c r="W24" s="63"/>
    </row>
    <row r="25" spans="1:23" ht="45">
      <c r="A25" s="5" t="s">
        <v>117</v>
      </c>
      <c r="B25" s="5" t="s">
        <v>164</v>
      </c>
      <c r="C25" s="66">
        <v>42948</v>
      </c>
      <c r="D25" s="7" t="s">
        <v>49</v>
      </c>
      <c r="E25" s="5" t="s">
        <v>191</v>
      </c>
      <c r="F25" s="70" t="s">
        <v>118</v>
      </c>
      <c r="G25" s="7" t="s">
        <v>141</v>
      </c>
      <c r="H25" s="6">
        <v>8</v>
      </c>
      <c r="I25" s="7" t="s">
        <v>119</v>
      </c>
      <c r="J25" s="7">
        <v>3</v>
      </c>
      <c r="K25" s="118">
        <v>1</v>
      </c>
      <c r="L25" s="118"/>
      <c r="M25" s="7">
        <v>1</v>
      </c>
      <c r="N25" s="7" t="s">
        <v>203</v>
      </c>
      <c r="O25" s="6">
        <v>3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1</v>
      </c>
      <c r="V25" s="7" t="s">
        <v>232</v>
      </c>
      <c r="W25" s="7" t="s">
        <v>40</v>
      </c>
    </row>
    <row r="26" spans="1:23" s="33" customFormat="1" ht="60">
      <c r="A26" s="5" t="s">
        <v>238</v>
      </c>
      <c r="B26" s="13" t="s">
        <v>163</v>
      </c>
      <c r="C26" s="64">
        <v>43320</v>
      </c>
      <c r="D26" s="13" t="s">
        <v>49</v>
      </c>
      <c r="E26" s="13" t="s">
        <v>216</v>
      </c>
      <c r="F26" s="13" t="s">
        <v>217</v>
      </c>
      <c r="G26" s="63" t="s">
        <v>265</v>
      </c>
      <c r="H26" s="85">
        <v>15</v>
      </c>
      <c r="I26" s="63" t="s">
        <v>218</v>
      </c>
      <c r="J26" s="63" t="s">
        <v>236</v>
      </c>
      <c r="K26" s="63">
        <v>1</v>
      </c>
      <c r="L26" s="63">
        <v>1</v>
      </c>
      <c r="M26" s="63">
        <v>0</v>
      </c>
      <c r="N26" s="63">
        <v>0</v>
      </c>
      <c r="O26" s="85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 t="s">
        <v>42</v>
      </c>
    </row>
    <row r="27" spans="1:23" s="33" customFormat="1" ht="75">
      <c r="A27" s="5" t="s">
        <v>202</v>
      </c>
      <c r="B27" s="5" t="s">
        <v>195</v>
      </c>
      <c r="C27" s="66">
        <v>43250</v>
      </c>
      <c r="D27" s="5" t="s">
        <v>49</v>
      </c>
      <c r="E27" s="5" t="s">
        <v>196</v>
      </c>
      <c r="F27" s="5" t="s">
        <v>198</v>
      </c>
      <c r="G27" s="7" t="s">
        <v>197</v>
      </c>
      <c r="H27" s="85">
        <v>6</v>
      </c>
      <c r="I27" s="7" t="s">
        <v>199</v>
      </c>
      <c r="J27" s="63">
        <v>3</v>
      </c>
      <c r="K27" s="7">
        <v>1</v>
      </c>
      <c r="L27" s="7">
        <v>0</v>
      </c>
      <c r="M27" s="7">
        <v>0</v>
      </c>
      <c r="N27" s="7" t="s">
        <v>200</v>
      </c>
      <c r="O27" s="6">
        <v>2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 t="s">
        <v>201</v>
      </c>
      <c r="W27" s="7" t="s">
        <v>40</v>
      </c>
    </row>
    <row r="28" spans="1:23" s="33" customFormat="1" ht="60">
      <c r="A28" s="5" t="s">
        <v>30</v>
      </c>
      <c r="B28" s="5" t="s">
        <v>38</v>
      </c>
      <c r="C28" s="66">
        <v>41551</v>
      </c>
      <c r="D28" s="5" t="s">
        <v>43</v>
      </c>
      <c r="E28" s="5" t="s">
        <v>75</v>
      </c>
      <c r="F28" s="5" t="s">
        <v>76</v>
      </c>
      <c r="G28" s="7" t="s">
        <v>116</v>
      </c>
      <c r="H28" s="6">
        <v>4</v>
      </c>
      <c r="I28" s="7" t="s">
        <v>39</v>
      </c>
      <c r="J28" s="71" t="s">
        <v>144</v>
      </c>
      <c r="K28" s="7">
        <v>0</v>
      </c>
      <c r="L28" s="7">
        <v>0</v>
      </c>
      <c r="M28" s="7">
        <v>0</v>
      </c>
      <c r="N28" s="7" t="s">
        <v>145</v>
      </c>
      <c r="O28" s="6">
        <v>3</v>
      </c>
      <c r="P28" s="7">
        <v>1</v>
      </c>
      <c r="Q28" s="7">
        <v>1</v>
      </c>
      <c r="R28" s="7">
        <v>1</v>
      </c>
      <c r="S28" s="7">
        <v>0</v>
      </c>
      <c r="T28" s="7">
        <v>0</v>
      </c>
      <c r="U28" s="7">
        <v>0</v>
      </c>
      <c r="V28" s="7">
        <v>0</v>
      </c>
      <c r="W28" s="71" t="s">
        <v>40</v>
      </c>
    </row>
    <row r="29" spans="1:23" ht="30">
      <c r="A29" s="12" t="s">
        <v>177</v>
      </c>
      <c r="B29" s="35"/>
      <c r="C29" s="35"/>
      <c r="D29" s="35"/>
      <c r="E29" s="35"/>
      <c r="F29" s="35"/>
      <c r="G29" s="35"/>
      <c r="H29" s="85"/>
      <c r="I29" s="7"/>
      <c r="J29" s="7"/>
      <c r="K29" s="63"/>
      <c r="L29" s="63"/>
      <c r="M29" s="63"/>
      <c r="N29" s="63"/>
      <c r="O29" s="85"/>
      <c r="P29" s="63"/>
      <c r="Q29" s="63"/>
      <c r="R29" s="63"/>
      <c r="S29" s="63"/>
      <c r="T29" s="63"/>
      <c r="U29" s="63"/>
      <c r="V29" s="63"/>
      <c r="W29" s="7"/>
    </row>
    <row r="30" spans="1:23" s="33" customFormat="1" ht="60">
      <c r="A30" s="72" t="s">
        <v>149</v>
      </c>
      <c r="B30" s="5" t="s">
        <v>77</v>
      </c>
      <c r="C30" s="66">
        <v>41624</v>
      </c>
      <c r="D30" s="5" t="s">
        <v>49</v>
      </c>
      <c r="E30" s="5" t="s">
        <v>78</v>
      </c>
      <c r="F30" s="68" t="s">
        <v>102</v>
      </c>
      <c r="G30" s="7" t="s">
        <v>111</v>
      </c>
      <c r="H30" s="6">
        <v>6</v>
      </c>
      <c r="I30" s="7" t="s">
        <v>66</v>
      </c>
      <c r="J30" s="7">
        <v>2</v>
      </c>
      <c r="K30" s="7">
        <v>1</v>
      </c>
      <c r="L30" s="7">
        <v>2</v>
      </c>
      <c r="M30" s="7">
        <v>0</v>
      </c>
      <c r="N30" s="7">
        <v>0</v>
      </c>
      <c r="O30" s="6">
        <v>2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62" t="s">
        <v>194</v>
      </c>
      <c r="W30" s="7" t="s">
        <v>40</v>
      </c>
    </row>
    <row r="31" spans="1:23" ht="60">
      <c r="A31" s="73" t="s">
        <v>147</v>
      </c>
      <c r="B31" s="35" t="s">
        <v>61</v>
      </c>
      <c r="C31" s="66">
        <v>42461</v>
      </c>
      <c r="D31" s="74" t="s">
        <v>43</v>
      </c>
      <c r="E31" s="5" t="s">
        <v>62</v>
      </c>
      <c r="F31" s="75" t="s">
        <v>115</v>
      </c>
      <c r="G31" s="7" t="s">
        <v>148</v>
      </c>
      <c r="H31" s="6">
        <v>8</v>
      </c>
      <c r="I31" s="7" t="s">
        <v>63</v>
      </c>
      <c r="J31" s="7">
        <v>4</v>
      </c>
      <c r="K31" s="7">
        <v>1</v>
      </c>
      <c r="L31" s="7">
        <v>2</v>
      </c>
      <c r="M31" s="7">
        <v>0</v>
      </c>
      <c r="N31" s="7">
        <v>0</v>
      </c>
      <c r="O31" s="6">
        <v>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 t="s">
        <v>160</v>
      </c>
      <c r="W31" s="7" t="s">
        <v>40</v>
      </c>
    </row>
    <row r="32" spans="1:23" ht="30">
      <c r="A32" s="12" t="s">
        <v>178</v>
      </c>
      <c r="B32" s="35"/>
      <c r="C32" s="35"/>
      <c r="D32" s="35"/>
      <c r="E32" s="35"/>
      <c r="F32" s="35"/>
      <c r="G32" s="35"/>
      <c r="H32" s="85"/>
      <c r="I32" s="7"/>
      <c r="J32" s="7"/>
      <c r="K32" s="63"/>
      <c r="L32" s="63"/>
      <c r="M32" s="7"/>
      <c r="N32" s="7"/>
      <c r="O32" s="85"/>
      <c r="P32" s="63"/>
      <c r="Q32" s="63"/>
      <c r="R32" s="63"/>
      <c r="S32" s="63"/>
      <c r="T32" s="63"/>
      <c r="U32" s="63"/>
      <c r="V32" s="63"/>
      <c r="W32" s="7"/>
    </row>
    <row r="33" spans="1:23" ht="60">
      <c r="A33" s="5" t="s">
        <v>31</v>
      </c>
      <c r="B33" s="5" t="s">
        <v>79</v>
      </c>
      <c r="C33" s="66">
        <v>41639</v>
      </c>
      <c r="D33" s="5" t="s">
        <v>43</v>
      </c>
      <c r="E33" s="5" t="s">
        <v>215</v>
      </c>
      <c r="F33" s="5" t="s">
        <v>99</v>
      </c>
      <c r="G33" s="7" t="s">
        <v>104</v>
      </c>
      <c r="H33" s="6">
        <v>6</v>
      </c>
      <c r="I33" s="7" t="s">
        <v>44</v>
      </c>
      <c r="J33" s="7">
        <v>2</v>
      </c>
      <c r="K33" s="7">
        <v>1</v>
      </c>
      <c r="L33" s="7">
        <v>2</v>
      </c>
      <c r="M33" s="7">
        <v>0</v>
      </c>
      <c r="N33" s="7">
        <v>0</v>
      </c>
      <c r="O33" s="85">
        <v>3</v>
      </c>
      <c r="P33" s="7">
        <v>0</v>
      </c>
      <c r="Q33" s="63">
        <v>1</v>
      </c>
      <c r="R33" s="7">
        <v>0</v>
      </c>
      <c r="S33" s="63">
        <v>1</v>
      </c>
      <c r="T33" s="7">
        <v>0</v>
      </c>
      <c r="U33" s="7">
        <v>0</v>
      </c>
      <c r="V33" s="63" t="s">
        <v>219</v>
      </c>
      <c r="W33" s="7" t="s">
        <v>40</v>
      </c>
    </row>
    <row r="34" spans="1:23" ht="60">
      <c r="A34" s="5" t="s">
        <v>32</v>
      </c>
      <c r="B34" s="5" t="s">
        <v>80</v>
      </c>
      <c r="C34" s="66">
        <v>41639</v>
      </c>
      <c r="D34" s="5" t="s">
        <v>43</v>
      </c>
      <c r="E34" s="5" t="s">
        <v>81</v>
      </c>
      <c r="F34" s="5" t="s">
        <v>158</v>
      </c>
      <c r="G34" s="7" t="s">
        <v>112</v>
      </c>
      <c r="H34" s="6">
        <v>4</v>
      </c>
      <c r="I34" s="7" t="s">
        <v>64</v>
      </c>
      <c r="J34" s="7" t="s">
        <v>233</v>
      </c>
      <c r="K34" s="7">
        <v>0</v>
      </c>
      <c r="L34" s="7">
        <v>0</v>
      </c>
      <c r="M34" s="7">
        <v>0</v>
      </c>
      <c r="N34" s="7">
        <v>0</v>
      </c>
      <c r="O34" s="6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 t="s">
        <v>40</v>
      </c>
    </row>
    <row r="35" spans="1:23" ht="60">
      <c r="A35" s="5" t="s">
        <v>33</v>
      </c>
      <c r="B35" s="5" t="s">
        <v>82</v>
      </c>
      <c r="C35" s="66">
        <v>41639</v>
      </c>
      <c r="D35" s="12" t="s">
        <v>49</v>
      </c>
      <c r="E35" s="12" t="s">
        <v>223</v>
      </c>
      <c r="F35" s="76" t="s">
        <v>53</v>
      </c>
      <c r="G35" s="7" t="s">
        <v>104</v>
      </c>
      <c r="H35" s="6">
        <v>8</v>
      </c>
      <c r="I35" s="77" t="s">
        <v>54</v>
      </c>
      <c r="J35" s="7" t="s">
        <v>150</v>
      </c>
      <c r="K35" s="7">
        <v>1</v>
      </c>
      <c r="L35" s="63">
        <v>2</v>
      </c>
      <c r="M35" s="78">
        <v>0</v>
      </c>
      <c r="N35" s="78">
        <v>0</v>
      </c>
      <c r="O35" s="6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 t="s">
        <v>40</v>
      </c>
    </row>
    <row r="36" spans="1:23" ht="60">
      <c r="A36" s="12" t="s">
        <v>34</v>
      </c>
      <c r="B36" s="5" t="s">
        <v>83</v>
      </c>
      <c r="C36" s="66">
        <v>41647</v>
      </c>
      <c r="D36" s="12" t="s">
        <v>43</v>
      </c>
      <c r="E36" s="12" t="s">
        <v>84</v>
      </c>
      <c r="F36" s="70" t="s">
        <v>85</v>
      </c>
      <c r="G36" s="7" t="s">
        <v>105</v>
      </c>
      <c r="H36" s="6">
        <v>7</v>
      </c>
      <c r="I36" s="7" t="s">
        <v>86</v>
      </c>
      <c r="J36" s="7" t="s">
        <v>156</v>
      </c>
      <c r="K36" s="7" t="s">
        <v>156</v>
      </c>
      <c r="L36" s="7">
        <v>2</v>
      </c>
      <c r="M36" s="7">
        <v>0</v>
      </c>
      <c r="N36" s="78">
        <v>0</v>
      </c>
      <c r="O36" s="6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 t="s">
        <v>40</v>
      </c>
    </row>
    <row r="37" spans="1:23" ht="30">
      <c r="A37" s="12" t="s">
        <v>179</v>
      </c>
      <c r="B37" s="35"/>
      <c r="C37" s="35"/>
      <c r="D37" s="35"/>
      <c r="E37" s="35"/>
      <c r="F37" s="35"/>
      <c r="G37" s="35"/>
      <c r="H37" s="85"/>
      <c r="I37" s="7"/>
      <c r="J37" s="7"/>
      <c r="K37" s="63"/>
      <c r="L37" s="63"/>
      <c r="M37" s="63"/>
      <c r="N37" s="63"/>
      <c r="O37" s="85"/>
      <c r="P37" s="63"/>
      <c r="Q37" s="63"/>
      <c r="R37" s="63"/>
      <c r="S37" s="63"/>
      <c r="T37" s="63"/>
      <c r="U37" s="63"/>
      <c r="V37" s="63"/>
      <c r="W37" s="7"/>
    </row>
    <row r="38" spans="1:23" ht="60">
      <c r="A38" s="5" t="s">
        <v>35</v>
      </c>
      <c r="B38" s="5" t="s">
        <v>45</v>
      </c>
      <c r="C38" s="66">
        <v>41635</v>
      </c>
      <c r="D38" s="5" t="s">
        <v>49</v>
      </c>
      <c r="E38" s="5" t="s">
        <v>100</v>
      </c>
      <c r="F38" s="35" t="s">
        <v>157</v>
      </c>
      <c r="G38" s="7" t="s">
        <v>106</v>
      </c>
      <c r="H38" s="6">
        <v>10</v>
      </c>
      <c r="I38" s="7" t="s">
        <v>46</v>
      </c>
      <c r="J38" s="7">
        <v>3</v>
      </c>
      <c r="K38" s="7">
        <v>2</v>
      </c>
      <c r="L38" s="63">
        <v>2</v>
      </c>
      <c r="M38" s="7">
        <v>0</v>
      </c>
      <c r="N38" s="36" t="s">
        <v>159</v>
      </c>
      <c r="O38" s="6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 t="s">
        <v>40</v>
      </c>
    </row>
    <row r="39" spans="1:23" ht="60">
      <c r="A39" s="5" t="s">
        <v>87</v>
      </c>
      <c r="B39" s="5" t="s">
        <v>41</v>
      </c>
      <c r="C39" s="66">
        <v>41647</v>
      </c>
      <c r="D39" s="12" t="s">
        <v>43</v>
      </c>
      <c r="E39" s="5" t="s">
        <v>88</v>
      </c>
      <c r="F39" s="5" t="s">
        <v>89</v>
      </c>
      <c r="G39" s="7" t="s">
        <v>113</v>
      </c>
      <c r="H39" s="85">
        <v>4</v>
      </c>
      <c r="I39" s="7" t="s">
        <v>120</v>
      </c>
      <c r="J39" s="63">
        <v>3</v>
      </c>
      <c r="K39" s="7">
        <v>0</v>
      </c>
      <c r="L39" s="7">
        <v>0</v>
      </c>
      <c r="M39" s="7">
        <v>0</v>
      </c>
      <c r="N39" s="7">
        <v>0</v>
      </c>
      <c r="O39" s="6">
        <v>4</v>
      </c>
      <c r="P39" s="7">
        <v>1</v>
      </c>
      <c r="Q39" s="7">
        <v>1</v>
      </c>
      <c r="R39" s="7">
        <v>0</v>
      </c>
      <c r="S39" s="78">
        <v>0</v>
      </c>
      <c r="T39" s="78">
        <v>0</v>
      </c>
      <c r="U39" s="78">
        <v>0</v>
      </c>
      <c r="V39" s="7" t="s">
        <v>189</v>
      </c>
      <c r="W39" s="7" t="s">
        <v>40</v>
      </c>
    </row>
    <row r="40" spans="1:23" ht="45">
      <c r="A40" s="12" t="s">
        <v>180</v>
      </c>
      <c r="B40" s="35"/>
      <c r="C40" s="35"/>
      <c r="D40" s="35"/>
      <c r="E40" s="35"/>
      <c r="F40" s="35"/>
      <c r="G40" s="35"/>
      <c r="H40" s="85"/>
      <c r="I40" s="7"/>
      <c r="J40" s="7"/>
      <c r="K40" s="63"/>
      <c r="L40" s="63"/>
      <c r="M40" s="63"/>
      <c r="N40" s="63"/>
      <c r="O40" s="85"/>
      <c r="P40" s="63"/>
      <c r="Q40" s="63"/>
      <c r="R40" s="63"/>
      <c r="S40" s="63"/>
      <c r="T40" s="63"/>
      <c r="U40" s="63"/>
      <c r="V40" s="63"/>
      <c r="W40" s="7"/>
    </row>
    <row r="41" spans="1:23" ht="60">
      <c r="A41" s="5" t="s">
        <v>36</v>
      </c>
      <c r="B41" s="5" t="s">
        <v>90</v>
      </c>
      <c r="C41" s="66">
        <v>41638</v>
      </c>
      <c r="D41" s="5" t="s">
        <v>43</v>
      </c>
      <c r="E41" s="79" t="s">
        <v>225</v>
      </c>
      <c r="F41" s="67" t="s">
        <v>91</v>
      </c>
      <c r="G41" s="7" t="s">
        <v>224</v>
      </c>
      <c r="H41" s="6">
        <v>10</v>
      </c>
      <c r="I41" s="7" t="s">
        <v>122</v>
      </c>
      <c r="J41" s="7" t="s">
        <v>155</v>
      </c>
      <c r="K41" s="7" t="s">
        <v>144</v>
      </c>
      <c r="L41" s="7" t="s">
        <v>156</v>
      </c>
      <c r="M41" s="7">
        <v>0</v>
      </c>
      <c r="N41" s="78">
        <v>0</v>
      </c>
      <c r="O41" s="6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 t="s">
        <v>40</v>
      </c>
    </row>
    <row r="42" spans="1:23" ht="60">
      <c r="A42" s="5" t="s">
        <v>182</v>
      </c>
      <c r="B42" s="80" t="s">
        <v>48</v>
      </c>
      <c r="C42" s="81">
        <v>42095</v>
      </c>
      <c r="D42" s="5" t="s">
        <v>49</v>
      </c>
      <c r="E42" s="80" t="s">
        <v>50</v>
      </c>
      <c r="F42" s="68" t="s">
        <v>146</v>
      </c>
      <c r="G42" s="82" t="s">
        <v>114</v>
      </c>
      <c r="H42" s="6">
        <v>8</v>
      </c>
      <c r="I42" s="77" t="s">
        <v>51</v>
      </c>
      <c r="J42" s="82">
        <v>7</v>
      </c>
      <c r="K42" s="7">
        <v>0</v>
      </c>
      <c r="L42" s="7">
        <v>0</v>
      </c>
      <c r="M42" s="7">
        <v>0</v>
      </c>
      <c r="N42" s="7">
        <v>0</v>
      </c>
      <c r="O42" s="85">
        <v>7</v>
      </c>
      <c r="P42" s="119">
        <v>5</v>
      </c>
      <c r="Q42" s="120"/>
      <c r="R42" s="7">
        <v>0</v>
      </c>
      <c r="S42" s="7">
        <v>0</v>
      </c>
      <c r="T42" s="7">
        <v>0</v>
      </c>
      <c r="U42" s="7">
        <v>0</v>
      </c>
      <c r="V42" s="63" t="s">
        <v>188</v>
      </c>
      <c r="W42" s="82" t="s">
        <v>40</v>
      </c>
    </row>
    <row r="43" spans="1:23" ht="60">
      <c r="A43" s="5" t="s">
        <v>37</v>
      </c>
      <c r="B43" s="5" t="s">
        <v>60</v>
      </c>
      <c r="C43" s="7" t="s">
        <v>153</v>
      </c>
      <c r="D43" s="5" t="s">
        <v>43</v>
      </c>
      <c r="E43" s="5" t="s">
        <v>92</v>
      </c>
      <c r="F43" s="7" t="s">
        <v>154</v>
      </c>
      <c r="G43" s="7" t="s">
        <v>107</v>
      </c>
      <c r="H43" s="6">
        <v>7</v>
      </c>
      <c r="I43" s="7" t="s">
        <v>121</v>
      </c>
      <c r="J43" s="7">
        <v>3</v>
      </c>
      <c r="K43" s="7">
        <v>1</v>
      </c>
      <c r="L43" s="7">
        <v>1</v>
      </c>
      <c r="M43" s="7">
        <v>0</v>
      </c>
      <c r="N43" s="7" t="s">
        <v>143</v>
      </c>
      <c r="O43" s="6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82" t="s">
        <v>40</v>
      </c>
    </row>
    <row r="45" spans="1:7" ht="15">
      <c r="A45" s="124" t="s">
        <v>28</v>
      </c>
      <c r="B45" s="124"/>
      <c r="C45" s="124"/>
      <c r="D45" s="124"/>
      <c r="E45" s="124"/>
      <c r="F45" s="124"/>
      <c r="G45" s="124"/>
    </row>
    <row r="46" spans="1:7" ht="48" customHeight="1">
      <c r="A46" s="124" t="s">
        <v>165</v>
      </c>
      <c r="B46" s="124"/>
      <c r="C46" s="124"/>
      <c r="D46" s="124"/>
      <c r="E46" s="124"/>
      <c r="F46" s="124"/>
      <c r="G46" s="124"/>
    </row>
    <row r="47" spans="1:7" ht="38.25" customHeight="1">
      <c r="A47" s="124" t="s">
        <v>166</v>
      </c>
      <c r="B47" s="124"/>
      <c r="C47" s="124"/>
      <c r="D47" s="124"/>
      <c r="E47" s="124"/>
      <c r="F47" s="124"/>
      <c r="G47" s="124"/>
    </row>
    <row r="48" spans="1:7" ht="15">
      <c r="A48" s="124" t="s">
        <v>181</v>
      </c>
      <c r="B48" s="124"/>
      <c r="C48" s="124"/>
      <c r="D48" s="124"/>
      <c r="E48" s="124"/>
      <c r="F48" s="124"/>
      <c r="G48" s="124"/>
    </row>
    <row r="49" spans="1:7" ht="15">
      <c r="A49" s="122" t="s">
        <v>267</v>
      </c>
      <c r="B49" s="122"/>
      <c r="C49" s="122"/>
      <c r="D49" s="122"/>
      <c r="E49" s="122"/>
      <c r="F49" s="122"/>
      <c r="G49" s="122"/>
    </row>
    <row r="50" spans="1:7" ht="15">
      <c r="A50" s="122"/>
      <c r="B50" s="122"/>
      <c r="C50" s="122"/>
      <c r="D50" s="122"/>
      <c r="E50" s="122"/>
      <c r="F50" s="122"/>
      <c r="G50" s="122"/>
    </row>
    <row r="51" spans="1:7" ht="15">
      <c r="A51" s="122"/>
      <c r="B51" s="122"/>
      <c r="C51" s="122"/>
      <c r="D51" s="122"/>
      <c r="E51" s="122"/>
      <c r="F51" s="122"/>
      <c r="G51" s="122"/>
    </row>
    <row r="52" spans="1:7" ht="15">
      <c r="A52" s="45"/>
      <c r="B52" s="44"/>
      <c r="C52" s="44"/>
      <c r="D52" s="44"/>
      <c r="E52" s="44"/>
      <c r="F52" s="44"/>
      <c r="G52" s="17"/>
    </row>
  </sheetData>
  <sheetProtection/>
  <mergeCells count="36">
    <mergeCell ref="A50:G50"/>
    <mergeCell ref="A51:G51"/>
    <mergeCell ref="A2:G2"/>
    <mergeCell ref="A46:G46"/>
    <mergeCell ref="A47:G47"/>
    <mergeCell ref="A48:G48"/>
    <mergeCell ref="A49:G49"/>
    <mergeCell ref="A45:G45"/>
    <mergeCell ref="V5:V6"/>
    <mergeCell ref="K5:L5"/>
    <mergeCell ref="M5:M6"/>
    <mergeCell ref="N5:N6"/>
    <mergeCell ref="P5:Q5"/>
    <mergeCell ref="R5:R6"/>
    <mergeCell ref="S5:S6"/>
    <mergeCell ref="U5:U6"/>
    <mergeCell ref="K25:L25"/>
    <mergeCell ref="P42:Q42"/>
    <mergeCell ref="W3:W6"/>
    <mergeCell ref="H4:H6"/>
    <mergeCell ref="I4:N4"/>
    <mergeCell ref="O4:O6"/>
    <mergeCell ref="P4:V4"/>
    <mergeCell ref="I5:I6"/>
    <mergeCell ref="J5:J6"/>
    <mergeCell ref="T5:T6"/>
    <mergeCell ref="O2:W2"/>
    <mergeCell ref="G3:G6"/>
    <mergeCell ref="F3:F6"/>
    <mergeCell ref="E3:E6"/>
    <mergeCell ref="A3:A6"/>
    <mergeCell ref="B3:B6"/>
    <mergeCell ref="C3:C6"/>
    <mergeCell ref="D3:D6"/>
    <mergeCell ref="H3:N3"/>
    <mergeCell ref="O3:V3"/>
  </mergeCells>
  <hyperlinks>
    <hyperlink ref="F31" r:id="rId1" display="krmgorsovet@gmail.com"/>
    <hyperlink ref="F18" r:id="rId2" display="http://rmr.gov.ua/"/>
    <hyperlink ref="F30" r:id="rId3" display="http://krem.loga.gov.ua"/>
    <hyperlink ref="F36" r:id="rId4" display="http://nvp.loga.gov.ua"/>
    <hyperlink ref="F41" r:id="rId5" display="http://www.stn.loga.gov.ua"/>
    <hyperlink ref="F14" r:id="rId6" display="www.adminposluga.lis.gov.ua"/>
    <hyperlink ref="F22" r:id="rId7" display="http://belovodsk-rada.gov.ua"/>
    <hyperlink ref="F27" r:id="rId8" display="http://chmyrivska-gromada.gov.ua/centr-nadannya-administrativnih-poslug-11-57-57-23-01-2018/"/>
    <hyperlink ref="F23" r:id="rId9" display="https://bilokurakynska-gromada.gov.ua/centr-nadannya-administrativnih-poslug-1529310783/"/>
    <hyperlink ref="F26" r:id="rId10" display="https://troicka-gromada.gov.ua/"/>
  </hyperlink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19"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view="pageBreakPreview" zoomScale="70" zoomScaleNormal="8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00390625" defaultRowHeight="12.75"/>
  <cols>
    <col min="1" max="1" width="66.00390625" style="14" customWidth="1"/>
    <col min="2" max="2" width="8.875" style="25" customWidth="1"/>
    <col min="3" max="3" width="10.00390625" style="25" customWidth="1"/>
    <col min="4" max="4" width="11.00390625" style="25" customWidth="1"/>
    <col min="5" max="6" width="8.875" style="25" customWidth="1"/>
    <col min="7" max="7" width="29.00390625" style="3" customWidth="1"/>
    <col min="8" max="8" width="20.875" style="3" customWidth="1"/>
    <col min="9" max="9" width="15.75390625" style="3" customWidth="1"/>
    <col min="10" max="10" width="19.375" style="3" customWidth="1"/>
    <col min="11" max="11" width="37.125" style="3" customWidth="1"/>
    <col min="12" max="12" width="30.375" style="3" customWidth="1"/>
    <col min="13" max="13" width="131.125" style="25" customWidth="1"/>
    <col min="14" max="14" width="16.375" style="14" customWidth="1"/>
    <col min="15" max="16384" width="9.125" style="3" customWidth="1"/>
  </cols>
  <sheetData>
    <row r="1" spans="1:13" ht="18.75">
      <c r="A1" s="23"/>
      <c r="M1" s="24" t="s">
        <v>27</v>
      </c>
    </row>
    <row r="2" spans="1:13" ht="18.75">
      <c r="A2" s="133" t="s">
        <v>244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1:14" s="56" customFormat="1" ht="15.75">
      <c r="A3" s="132" t="s">
        <v>21</v>
      </c>
      <c r="B3" s="132" t="s">
        <v>7</v>
      </c>
      <c r="C3" s="132"/>
      <c r="D3" s="132"/>
      <c r="E3" s="132"/>
      <c r="F3" s="132"/>
      <c r="G3" s="125" t="s">
        <v>98</v>
      </c>
      <c r="H3" s="125"/>
      <c r="I3" s="125"/>
      <c r="J3" s="139"/>
      <c r="K3" s="139"/>
      <c r="L3" s="132" t="s">
        <v>8</v>
      </c>
      <c r="M3" s="132" t="s">
        <v>9</v>
      </c>
      <c r="N3" s="74"/>
    </row>
    <row r="4" spans="1:14" s="56" customFormat="1" ht="15.75">
      <c r="A4" s="138"/>
      <c r="B4" s="135" t="s">
        <v>10</v>
      </c>
      <c r="C4" s="137" t="s">
        <v>11</v>
      </c>
      <c r="D4" s="137"/>
      <c r="E4" s="137"/>
      <c r="F4" s="137"/>
      <c r="G4" s="125" t="s">
        <v>256</v>
      </c>
      <c r="H4" s="125" t="s">
        <v>257</v>
      </c>
      <c r="I4" s="125" t="s">
        <v>258</v>
      </c>
      <c r="J4" s="125" t="s">
        <v>259</v>
      </c>
      <c r="K4" s="125" t="s">
        <v>260</v>
      </c>
      <c r="L4" s="126"/>
      <c r="M4" s="126"/>
      <c r="N4" s="74"/>
    </row>
    <row r="5" spans="1:14" s="56" customFormat="1" ht="96">
      <c r="A5" s="138"/>
      <c r="B5" s="136"/>
      <c r="C5" s="96" t="s">
        <v>12</v>
      </c>
      <c r="D5" s="96" t="s">
        <v>13</v>
      </c>
      <c r="E5" s="96" t="s">
        <v>14</v>
      </c>
      <c r="F5" s="96" t="s">
        <v>15</v>
      </c>
      <c r="G5" s="126"/>
      <c r="H5" s="126"/>
      <c r="I5" s="126"/>
      <c r="J5" s="126"/>
      <c r="K5" s="126"/>
      <c r="L5" s="126"/>
      <c r="M5" s="126"/>
      <c r="N5" s="74"/>
    </row>
    <row r="6" spans="1:14" s="56" customFormat="1" ht="15.75">
      <c r="A6" s="58">
        <v>1</v>
      </c>
      <c r="B6" s="59">
        <v>24</v>
      </c>
      <c r="C6" s="59">
        <v>25</v>
      </c>
      <c r="D6" s="59">
        <v>26</v>
      </c>
      <c r="E6" s="59">
        <v>27</v>
      </c>
      <c r="F6" s="59">
        <v>28</v>
      </c>
      <c r="G6" s="59">
        <v>29</v>
      </c>
      <c r="H6" s="59">
        <v>30</v>
      </c>
      <c r="I6" s="59">
        <v>31</v>
      </c>
      <c r="J6" s="59">
        <v>32</v>
      </c>
      <c r="K6" s="59">
        <v>33</v>
      </c>
      <c r="L6" s="59">
        <v>34</v>
      </c>
      <c r="M6" s="59">
        <v>35</v>
      </c>
      <c r="N6" s="74"/>
    </row>
    <row r="7" spans="1:13" s="56" customFormat="1" ht="15.75">
      <c r="A7" s="97" t="s">
        <v>167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s="56" customFormat="1" ht="15.75">
      <c r="A8" s="60" t="s">
        <v>168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s="56" customFormat="1" ht="15.75">
      <c r="A9" s="60" t="s">
        <v>169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s="56" customFormat="1" ht="31.5">
      <c r="A10" s="97" t="s">
        <v>170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56" customFormat="1" ht="31.5">
      <c r="A11" s="97" t="s">
        <v>171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56" customFormat="1" ht="31.5">
      <c r="A12" s="97" t="s">
        <v>172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4" s="94" customFormat="1" ht="213" customHeight="1">
      <c r="A13" s="50" t="s">
        <v>94</v>
      </c>
      <c r="B13" s="61">
        <v>120</v>
      </c>
      <c r="C13" s="61">
        <v>30</v>
      </c>
      <c r="D13" s="61">
        <v>20</v>
      </c>
      <c r="E13" s="61">
        <v>25</v>
      </c>
      <c r="F13" s="61">
        <v>45</v>
      </c>
      <c r="G13" s="61" t="s">
        <v>42</v>
      </c>
      <c r="H13" s="61" t="s">
        <v>42</v>
      </c>
      <c r="I13" s="93" t="s">
        <v>40</v>
      </c>
      <c r="J13" s="93" t="s">
        <v>40</v>
      </c>
      <c r="K13" s="49" t="s">
        <v>93</v>
      </c>
      <c r="L13" s="49" t="s">
        <v>108</v>
      </c>
      <c r="M13" s="49" t="s">
        <v>255</v>
      </c>
      <c r="N13" s="74"/>
    </row>
    <row r="14" spans="1:13" s="94" customFormat="1" ht="15.75">
      <c r="A14" s="97" t="s">
        <v>173</v>
      </c>
      <c r="B14" s="98"/>
      <c r="C14" s="98"/>
      <c r="D14" s="98"/>
      <c r="E14" s="98"/>
      <c r="F14" s="98"/>
      <c r="G14" s="98"/>
      <c r="H14" s="98"/>
      <c r="I14" s="99"/>
      <c r="J14" s="99"/>
      <c r="K14" s="100"/>
      <c r="L14" s="98"/>
      <c r="M14" s="99"/>
    </row>
    <row r="15" spans="1:13" s="94" customFormat="1" ht="31.5">
      <c r="A15" s="97" t="s">
        <v>174</v>
      </c>
      <c r="B15" s="98"/>
      <c r="C15" s="98"/>
      <c r="D15" s="98"/>
      <c r="E15" s="98"/>
      <c r="F15" s="98"/>
      <c r="G15" s="98"/>
      <c r="H15" s="98"/>
      <c r="I15" s="99"/>
      <c r="J15" s="99"/>
      <c r="K15" s="100"/>
      <c r="L15" s="98"/>
      <c r="M15" s="99"/>
    </row>
    <row r="16" spans="1:13" s="94" customFormat="1" ht="15.75">
      <c r="A16" s="97" t="s">
        <v>175</v>
      </c>
      <c r="B16" s="98"/>
      <c r="C16" s="98"/>
      <c r="D16" s="98"/>
      <c r="E16" s="98"/>
      <c r="F16" s="98"/>
      <c r="G16" s="98"/>
      <c r="H16" s="98"/>
      <c r="I16" s="99"/>
      <c r="J16" s="99"/>
      <c r="K16" s="100"/>
      <c r="L16" s="98"/>
      <c r="M16" s="99"/>
    </row>
    <row r="17" spans="1:14" s="56" customFormat="1" ht="47.25">
      <c r="A17" s="60" t="s">
        <v>96</v>
      </c>
      <c r="B17" s="101">
        <v>140</v>
      </c>
      <c r="C17" s="101">
        <v>14</v>
      </c>
      <c r="D17" s="101">
        <v>13</v>
      </c>
      <c r="E17" s="101">
        <v>27</v>
      </c>
      <c r="F17" s="98">
        <v>86</v>
      </c>
      <c r="G17" s="98" t="s">
        <v>42</v>
      </c>
      <c r="H17" s="98" t="s">
        <v>42</v>
      </c>
      <c r="I17" s="98" t="s">
        <v>42</v>
      </c>
      <c r="J17" s="98" t="s">
        <v>42</v>
      </c>
      <c r="K17" s="99" t="s">
        <v>185</v>
      </c>
      <c r="L17" s="98" t="s">
        <v>42</v>
      </c>
      <c r="M17" s="99" t="s">
        <v>228</v>
      </c>
      <c r="N17" s="74"/>
    </row>
    <row r="18" spans="1:13" s="56" customFormat="1" ht="31.5">
      <c r="A18" s="97" t="s">
        <v>176</v>
      </c>
      <c r="B18" s="101"/>
      <c r="C18" s="101"/>
      <c r="D18" s="101"/>
      <c r="E18" s="101"/>
      <c r="F18" s="98"/>
      <c r="G18" s="102"/>
      <c r="H18" s="102"/>
      <c r="I18" s="98"/>
      <c r="J18" s="99"/>
      <c r="K18" s="98"/>
      <c r="L18" s="98"/>
      <c r="M18" s="98"/>
    </row>
    <row r="19" spans="1:14" s="56" customFormat="1" ht="78.75">
      <c r="A19" s="60" t="s">
        <v>95</v>
      </c>
      <c r="B19" s="98">
        <v>205</v>
      </c>
      <c r="C19" s="98">
        <v>15</v>
      </c>
      <c r="D19" s="98">
        <v>20</v>
      </c>
      <c r="E19" s="98">
        <v>60</v>
      </c>
      <c r="F19" s="98">
        <v>110</v>
      </c>
      <c r="G19" s="98" t="s">
        <v>40</v>
      </c>
      <c r="H19" s="99" t="s">
        <v>47</v>
      </c>
      <c r="I19" s="99" t="s">
        <v>42</v>
      </c>
      <c r="J19" s="99" t="s">
        <v>42</v>
      </c>
      <c r="K19" s="99" t="s">
        <v>186</v>
      </c>
      <c r="L19" s="98" t="s">
        <v>42</v>
      </c>
      <c r="M19" s="99" t="s">
        <v>230</v>
      </c>
      <c r="N19" s="74"/>
    </row>
    <row r="20" spans="1:13" s="56" customFormat="1" ht="31.5">
      <c r="A20" s="97" t="s">
        <v>183</v>
      </c>
      <c r="B20" s="61"/>
      <c r="C20" s="61"/>
      <c r="D20" s="61"/>
      <c r="E20" s="61"/>
      <c r="F20" s="61"/>
      <c r="G20" s="95"/>
      <c r="H20" s="95"/>
      <c r="I20" s="95"/>
      <c r="J20" s="95"/>
      <c r="K20" s="95"/>
      <c r="L20" s="95"/>
      <c r="M20" s="95"/>
    </row>
    <row r="21" spans="1:14" s="104" customFormat="1" ht="47.25">
      <c r="A21" s="60" t="s">
        <v>187</v>
      </c>
      <c r="B21" s="98">
        <v>90</v>
      </c>
      <c r="C21" s="98">
        <v>10</v>
      </c>
      <c r="D21" s="98">
        <v>12</v>
      </c>
      <c r="E21" s="98">
        <v>18</v>
      </c>
      <c r="F21" s="98">
        <v>50</v>
      </c>
      <c r="G21" s="98" t="s">
        <v>40</v>
      </c>
      <c r="H21" s="98" t="s">
        <v>40</v>
      </c>
      <c r="I21" s="98" t="s">
        <v>42</v>
      </c>
      <c r="J21" s="98" t="s">
        <v>42</v>
      </c>
      <c r="K21" s="98" t="s">
        <v>42</v>
      </c>
      <c r="L21" s="98" t="s">
        <v>42</v>
      </c>
      <c r="M21" s="99" t="s">
        <v>204</v>
      </c>
      <c r="N21" s="103"/>
    </row>
    <row r="22" spans="1:14" s="56" customFormat="1" ht="31.5">
      <c r="A22" s="60" t="s">
        <v>207</v>
      </c>
      <c r="B22" s="59">
        <v>64.5</v>
      </c>
      <c r="C22" s="61">
        <v>4</v>
      </c>
      <c r="D22" s="129">
        <v>10</v>
      </c>
      <c r="E22" s="130"/>
      <c r="F22" s="61">
        <v>50.5</v>
      </c>
      <c r="G22" s="98" t="s">
        <v>42</v>
      </c>
      <c r="H22" s="98" t="s">
        <v>40</v>
      </c>
      <c r="I22" s="98" t="s">
        <v>42</v>
      </c>
      <c r="J22" s="102" t="s">
        <v>40</v>
      </c>
      <c r="K22" s="98" t="s">
        <v>42</v>
      </c>
      <c r="L22" s="98" t="s">
        <v>42</v>
      </c>
      <c r="M22" s="98" t="s">
        <v>123</v>
      </c>
      <c r="N22" s="74"/>
    </row>
    <row r="23" spans="1:14" s="104" customFormat="1" ht="31.5">
      <c r="A23" s="60" t="s">
        <v>240</v>
      </c>
      <c r="B23" s="114"/>
      <c r="C23" s="114"/>
      <c r="D23" s="114"/>
      <c r="E23" s="114"/>
      <c r="F23" s="114"/>
      <c r="G23" s="102"/>
      <c r="H23" s="102"/>
      <c r="I23" s="102"/>
      <c r="J23" s="102"/>
      <c r="K23" s="102"/>
      <c r="L23" s="102"/>
      <c r="M23" s="102"/>
      <c r="N23" s="103"/>
    </row>
    <row r="24" spans="1:14" s="56" customFormat="1" ht="31.5">
      <c r="A24" s="60" t="s">
        <v>117</v>
      </c>
      <c r="B24" s="105">
        <f>C24+D24+F24</f>
        <v>70</v>
      </c>
      <c r="C24" s="105">
        <v>5</v>
      </c>
      <c r="D24" s="127">
        <v>25</v>
      </c>
      <c r="E24" s="128"/>
      <c r="F24" s="105">
        <v>40</v>
      </c>
      <c r="G24" s="98" t="s">
        <v>40</v>
      </c>
      <c r="H24" s="98" t="s">
        <v>40</v>
      </c>
      <c r="I24" s="98" t="s">
        <v>42</v>
      </c>
      <c r="J24" s="102" t="s">
        <v>40</v>
      </c>
      <c r="K24" s="98" t="s">
        <v>142</v>
      </c>
      <c r="L24" s="98" t="s">
        <v>42</v>
      </c>
      <c r="M24" s="99" t="s">
        <v>261</v>
      </c>
      <c r="N24" s="74"/>
    </row>
    <row r="25" spans="1:14" s="56" customFormat="1" ht="47.25">
      <c r="A25" s="60" t="s">
        <v>238</v>
      </c>
      <c r="B25" s="114">
        <v>65.56</v>
      </c>
      <c r="C25" s="131">
        <v>20.23</v>
      </c>
      <c r="D25" s="131"/>
      <c r="E25" s="114">
        <v>32.16</v>
      </c>
      <c r="F25" s="114">
        <v>13.17</v>
      </c>
      <c r="G25" s="102" t="s">
        <v>40</v>
      </c>
      <c r="H25" s="102" t="s">
        <v>40</v>
      </c>
      <c r="I25" s="102" t="s">
        <v>42</v>
      </c>
      <c r="J25" s="102" t="s">
        <v>42</v>
      </c>
      <c r="K25" s="106" t="s">
        <v>249</v>
      </c>
      <c r="L25" s="106" t="s">
        <v>248</v>
      </c>
      <c r="M25" s="93" t="s">
        <v>42</v>
      </c>
      <c r="N25" s="74"/>
    </row>
    <row r="26" spans="1:14" s="56" customFormat="1" ht="31.5">
      <c r="A26" s="60" t="s">
        <v>202</v>
      </c>
      <c r="B26" s="99">
        <v>37</v>
      </c>
      <c r="C26" s="99">
        <v>1</v>
      </c>
      <c r="D26" s="99">
        <v>0</v>
      </c>
      <c r="E26" s="99">
        <v>3.5</v>
      </c>
      <c r="F26" s="99">
        <v>32.5</v>
      </c>
      <c r="G26" s="98" t="s">
        <v>42</v>
      </c>
      <c r="H26" s="102" t="s">
        <v>40</v>
      </c>
      <c r="I26" s="98" t="s">
        <v>42</v>
      </c>
      <c r="J26" s="98" t="s">
        <v>42</v>
      </c>
      <c r="K26" s="98" t="s">
        <v>42</v>
      </c>
      <c r="L26" s="98" t="s">
        <v>42</v>
      </c>
      <c r="M26" s="98" t="s">
        <v>123</v>
      </c>
      <c r="N26" s="74"/>
    </row>
    <row r="27" spans="1:14" s="56" customFormat="1" ht="47.25">
      <c r="A27" s="60" t="s">
        <v>30</v>
      </c>
      <c r="B27" s="107">
        <v>125.15</v>
      </c>
      <c r="C27" s="107">
        <v>27.6</v>
      </c>
      <c r="D27" s="107">
        <v>6</v>
      </c>
      <c r="E27" s="107">
        <v>19.55</v>
      </c>
      <c r="F27" s="107">
        <v>72</v>
      </c>
      <c r="G27" s="107" t="s">
        <v>40</v>
      </c>
      <c r="H27" s="107" t="s">
        <v>40</v>
      </c>
      <c r="I27" s="98" t="s">
        <v>42</v>
      </c>
      <c r="J27" s="98" t="s">
        <v>42</v>
      </c>
      <c r="K27" s="107" t="s">
        <v>47</v>
      </c>
      <c r="L27" s="108" t="s">
        <v>213</v>
      </c>
      <c r="M27" s="109" t="s">
        <v>190</v>
      </c>
      <c r="N27" s="74"/>
    </row>
    <row r="28" spans="1:13" s="57" customFormat="1" ht="31.5">
      <c r="A28" s="97" t="s">
        <v>177</v>
      </c>
      <c r="B28" s="93">
        <f>C28+D28+E28+F28</f>
        <v>50.5</v>
      </c>
      <c r="C28" s="93"/>
      <c r="D28" s="93"/>
      <c r="E28" s="93">
        <v>4.6</v>
      </c>
      <c r="F28" s="93">
        <v>45.9</v>
      </c>
      <c r="G28" s="61"/>
      <c r="H28" s="61"/>
      <c r="I28" s="61"/>
      <c r="J28" s="61"/>
      <c r="K28" s="61"/>
      <c r="L28" s="61"/>
      <c r="M28" s="61"/>
    </row>
    <row r="29" spans="1:14" s="57" customFormat="1" ht="47.25">
      <c r="A29" s="110" t="s">
        <v>149</v>
      </c>
      <c r="B29" s="98">
        <v>90</v>
      </c>
      <c r="C29" s="142">
        <v>30</v>
      </c>
      <c r="D29" s="142"/>
      <c r="E29" s="142"/>
      <c r="F29" s="98">
        <v>60</v>
      </c>
      <c r="G29" s="98" t="s">
        <v>40</v>
      </c>
      <c r="H29" s="98" t="s">
        <v>40</v>
      </c>
      <c r="I29" s="98" t="s">
        <v>42</v>
      </c>
      <c r="J29" s="98" t="s">
        <v>42</v>
      </c>
      <c r="K29" s="98" t="s">
        <v>42</v>
      </c>
      <c r="L29" s="98" t="s">
        <v>42</v>
      </c>
      <c r="M29" s="99" t="s">
        <v>190</v>
      </c>
      <c r="N29" s="111"/>
    </row>
    <row r="30" spans="1:14" s="56" customFormat="1" ht="47.25">
      <c r="A30" s="112" t="s">
        <v>147</v>
      </c>
      <c r="B30" s="49">
        <v>177.3</v>
      </c>
      <c r="C30" s="49">
        <v>18.8</v>
      </c>
      <c r="D30" s="49">
        <v>22.2</v>
      </c>
      <c r="E30" s="49">
        <v>42</v>
      </c>
      <c r="F30" s="49">
        <v>94.3</v>
      </c>
      <c r="G30" s="102" t="s">
        <v>40</v>
      </c>
      <c r="H30" s="102" t="s">
        <v>40</v>
      </c>
      <c r="I30" s="98" t="s">
        <v>40</v>
      </c>
      <c r="J30" s="98" t="s">
        <v>40</v>
      </c>
      <c r="K30" s="99" t="s">
        <v>185</v>
      </c>
      <c r="L30" s="98" t="s">
        <v>42</v>
      </c>
      <c r="N30" s="74"/>
    </row>
    <row r="31" spans="1:13" s="56" customFormat="1" ht="63">
      <c r="A31" s="97" t="s">
        <v>178</v>
      </c>
      <c r="B31" s="61"/>
      <c r="C31" s="61"/>
      <c r="D31" s="61"/>
      <c r="E31" s="61"/>
      <c r="F31" s="61"/>
      <c r="G31" s="95"/>
      <c r="H31" s="95"/>
      <c r="I31" s="95"/>
      <c r="J31" s="95"/>
      <c r="K31" s="95"/>
      <c r="L31" s="95"/>
      <c r="M31" s="99" t="s">
        <v>214</v>
      </c>
    </row>
    <row r="32" spans="1:14" s="56" customFormat="1" ht="31.5">
      <c r="A32" s="97" t="s">
        <v>31</v>
      </c>
      <c r="B32" s="99">
        <v>80.6</v>
      </c>
      <c r="C32" s="105">
        <v>5</v>
      </c>
      <c r="D32" s="99">
        <v>5</v>
      </c>
      <c r="E32" s="99">
        <v>14.8</v>
      </c>
      <c r="F32" s="99">
        <v>55.8</v>
      </c>
      <c r="G32" s="99" t="s">
        <v>40</v>
      </c>
      <c r="H32" s="99" t="s">
        <v>40</v>
      </c>
      <c r="I32" s="99" t="s">
        <v>42</v>
      </c>
      <c r="J32" s="100" t="s">
        <v>40</v>
      </c>
      <c r="K32" s="99" t="s">
        <v>42</v>
      </c>
      <c r="L32" s="99" t="s">
        <v>42</v>
      </c>
      <c r="M32" s="99" t="s">
        <v>190</v>
      </c>
      <c r="N32" s="74"/>
    </row>
    <row r="33" spans="1:14" s="56" customFormat="1" ht="31.5">
      <c r="A33" s="60" t="s">
        <v>32</v>
      </c>
      <c r="B33" s="99">
        <v>58.6</v>
      </c>
      <c r="C33" s="105">
        <v>0</v>
      </c>
      <c r="D33" s="99">
        <v>5</v>
      </c>
      <c r="E33" s="99">
        <v>10</v>
      </c>
      <c r="F33" s="99">
        <v>43.6</v>
      </c>
      <c r="G33" s="98" t="s">
        <v>40</v>
      </c>
      <c r="H33" s="98" t="s">
        <v>40</v>
      </c>
      <c r="I33" s="98" t="s">
        <v>42</v>
      </c>
      <c r="J33" s="98" t="s">
        <v>42</v>
      </c>
      <c r="K33" s="98" t="s">
        <v>42</v>
      </c>
      <c r="L33" s="98" t="s">
        <v>42</v>
      </c>
      <c r="M33" s="99" t="s">
        <v>190</v>
      </c>
      <c r="N33" s="74"/>
    </row>
    <row r="34" spans="1:14" s="56" customFormat="1" ht="47.25">
      <c r="A34" s="60" t="s">
        <v>33</v>
      </c>
      <c r="B34" s="102">
        <v>57</v>
      </c>
      <c r="C34" s="114">
        <v>4</v>
      </c>
      <c r="D34" s="114">
        <v>3</v>
      </c>
      <c r="E34" s="114">
        <v>10</v>
      </c>
      <c r="F34" s="114">
        <v>40</v>
      </c>
      <c r="G34" s="98" t="s">
        <v>40</v>
      </c>
      <c r="H34" s="98" t="s">
        <v>40</v>
      </c>
      <c r="I34" s="98" t="s">
        <v>42</v>
      </c>
      <c r="J34" s="98" t="s">
        <v>42</v>
      </c>
      <c r="K34" s="98" t="s">
        <v>42</v>
      </c>
      <c r="L34" s="99" t="s">
        <v>262</v>
      </c>
      <c r="M34" s="99" t="s">
        <v>263</v>
      </c>
      <c r="N34" s="74"/>
    </row>
    <row r="35" spans="1:14" s="56" customFormat="1" ht="31.5">
      <c r="A35" s="60" t="s">
        <v>34</v>
      </c>
      <c r="B35" s="105">
        <v>52.2</v>
      </c>
      <c r="C35" s="98">
        <v>0</v>
      </c>
      <c r="D35" s="98">
        <v>4.5</v>
      </c>
      <c r="E35" s="98">
        <v>19.7</v>
      </c>
      <c r="F35" s="98">
        <v>28</v>
      </c>
      <c r="G35" s="98" t="s">
        <v>40</v>
      </c>
      <c r="H35" s="98" t="s">
        <v>40</v>
      </c>
      <c r="I35" s="98" t="s">
        <v>42</v>
      </c>
      <c r="J35" s="98" t="s">
        <v>42</v>
      </c>
      <c r="K35" s="98" t="s">
        <v>42</v>
      </c>
      <c r="L35" s="99" t="s">
        <v>47</v>
      </c>
      <c r="M35" s="99" t="s">
        <v>190</v>
      </c>
      <c r="N35" s="74"/>
    </row>
    <row r="36" spans="1:13" s="56" customFormat="1" ht="31.5">
      <c r="A36" s="97" t="s">
        <v>179</v>
      </c>
      <c r="B36" s="61"/>
      <c r="C36" s="61"/>
      <c r="D36" s="61"/>
      <c r="E36" s="61"/>
      <c r="F36" s="61"/>
      <c r="G36" s="95"/>
      <c r="H36" s="95"/>
      <c r="I36" s="95"/>
      <c r="J36" s="95"/>
      <c r="K36" s="95"/>
      <c r="L36" s="95"/>
      <c r="M36" s="95"/>
    </row>
    <row r="37" spans="1:14" s="56" customFormat="1" ht="78.75">
      <c r="A37" s="60" t="s">
        <v>35</v>
      </c>
      <c r="B37" s="98">
        <v>77.2</v>
      </c>
      <c r="C37" s="98">
        <v>11.6</v>
      </c>
      <c r="D37" s="98">
        <v>5.6</v>
      </c>
      <c r="E37" s="98">
        <v>8.1</v>
      </c>
      <c r="F37" s="98">
        <v>51.9</v>
      </c>
      <c r="G37" s="99" t="s">
        <v>40</v>
      </c>
      <c r="H37" s="99" t="s">
        <v>40</v>
      </c>
      <c r="I37" s="99" t="s">
        <v>47</v>
      </c>
      <c r="J37" s="99" t="s">
        <v>42</v>
      </c>
      <c r="K37" s="99" t="s">
        <v>42</v>
      </c>
      <c r="L37" s="99" t="s">
        <v>42</v>
      </c>
      <c r="M37" s="100" t="s">
        <v>254</v>
      </c>
      <c r="N37" s="74"/>
    </row>
    <row r="38" spans="1:14" s="56" customFormat="1" ht="47.25">
      <c r="A38" s="60" t="s">
        <v>87</v>
      </c>
      <c r="B38" s="98">
        <v>76.8</v>
      </c>
      <c r="C38" s="98">
        <v>8.6</v>
      </c>
      <c r="D38" s="98">
        <v>8.5</v>
      </c>
      <c r="E38" s="98">
        <v>8.5</v>
      </c>
      <c r="F38" s="98">
        <v>51.2</v>
      </c>
      <c r="G38" s="99" t="s">
        <v>40</v>
      </c>
      <c r="H38" s="99" t="s">
        <v>40</v>
      </c>
      <c r="I38" s="99" t="s">
        <v>47</v>
      </c>
      <c r="J38" s="99" t="s">
        <v>42</v>
      </c>
      <c r="K38" s="98" t="s">
        <v>42</v>
      </c>
      <c r="L38" s="98" t="s">
        <v>42</v>
      </c>
      <c r="M38" s="109" t="s">
        <v>205</v>
      </c>
      <c r="N38" s="74"/>
    </row>
    <row r="39" spans="1:13" s="56" customFormat="1" ht="31.5">
      <c r="A39" s="97" t="s">
        <v>180</v>
      </c>
      <c r="B39" s="61"/>
      <c r="C39" s="61"/>
      <c r="D39" s="61"/>
      <c r="E39" s="61"/>
      <c r="F39" s="61"/>
      <c r="G39" s="95"/>
      <c r="H39" s="95"/>
      <c r="I39" s="95"/>
      <c r="J39" s="95"/>
      <c r="K39" s="95"/>
      <c r="L39" s="113"/>
      <c r="M39" s="95"/>
    </row>
    <row r="40" spans="1:14" s="57" customFormat="1" ht="31.5">
      <c r="A40" s="60" t="s">
        <v>36</v>
      </c>
      <c r="B40" s="98">
        <v>22.3</v>
      </c>
      <c r="C40" s="98">
        <v>0</v>
      </c>
      <c r="D40" s="98">
        <v>0</v>
      </c>
      <c r="E40" s="98">
        <v>0</v>
      </c>
      <c r="F40" s="98">
        <v>22.3</v>
      </c>
      <c r="G40" s="99" t="s">
        <v>40</v>
      </c>
      <c r="H40" s="99" t="s">
        <v>40</v>
      </c>
      <c r="I40" s="98" t="s">
        <v>42</v>
      </c>
      <c r="J40" s="99" t="s">
        <v>42</v>
      </c>
      <c r="K40" s="100" t="s">
        <v>42</v>
      </c>
      <c r="L40" s="99" t="s">
        <v>226</v>
      </c>
      <c r="M40" s="99" t="s">
        <v>190</v>
      </c>
      <c r="N40" s="111"/>
    </row>
    <row r="41" spans="1:14" s="56" customFormat="1" ht="78.75">
      <c r="A41" s="60" t="s">
        <v>182</v>
      </c>
      <c r="B41" s="98">
        <v>121.7</v>
      </c>
      <c r="C41" s="143" t="s">
        <v>97</v>
      </c>
      <c r="D41" s="142"/>
      <c r="E41" s="98">
        <v>26.25</v>
      </c>
      <c r="F41" s="98"/>
      <c r="G41" s="98" t="s">
        <v>40</v>
      </c>
      <c r="H41" s="98" t="s">
        <v>40</v>
      </c>
      <c r="I41" s="98" t="s">
        <v>42</v>
      </c>
      <c r="J41" s="99" t="s">
        <v>40</v>
      </c>
      <c r="K41" s="98" t="s">
        <v>42</v>
      </c>
      <c r="L41" s="99" t="s">
        <v>109</v>
      </c>
      <c r="M41" s="99" t="s">
        <v>204</v>
      </c>
      <c r="N41" s="74"/>
    </row>
    <row r="42" spans="1:14" s="56" customFormat="1" ht="31.5">
      <c r="A42" s="60" t="s">
        <v>37</v>
      </c>
      <c r="B42" s="98">
        <v>35.5</v>
      </c>
      <c r="C42" s="98">
        <v>0</v>
      </c>
      <c r="D42" s="142">
        <v>3</v>
      </c>
      <c r="E42" s="142"/>
      <c r="F42" s="98">
        <v>32.5</v>
      </c>
      <c r="G42" s="98" t="s">
        <v>40</v>
      </c>
      <c r="H42" s="98" t="s">
        <v>40</v>
      </c>
      <c r="I42" s="98" t="s">
        <v>42</v>
      </c>
      <c r="J42" s="98" t="s">
        <v>42</v>
      </c>
      <c r="K42" s="98" t="s">
        <v>42</v>
      </c>
      <c r="L42" s="98" t="s">
        <v>42</v>
      </c>
      <c r="M42" s="109" t="s">
        <v>190</v>
      </c>
      <c r="N42" s="74"/>
    </row>
    <row r="44" spans="1:13" ht="15">
      <c r="A44" s="2" t="s">
        <v>16</v>
      </c>
      <c r="B44" s="26"/>
      <c r="C44" s="26"/>
      <c r="D44" s="26"/>
      <c r="E44" s="26"/>
      <c r="F44" s="26"/>
      <c r="G44" s="2"/>
      <c r="H44" s="2"/>
      <c r="I44" s="2"/>
      <c r="J44" s="2"/>
      <c r="K44" s="2"/>
      <c r="L44" s="2"/>
      <c r="M44" s="26"/>
    </row>
    <row r="45" spans="1:13" ht="15">
      <c r="A45" s="140" t="s">
        <v>17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1"/>
    </row>
    <row r="46" spans="1:13" s="40" customFormat="1" ht="15">
      <c r="A46" s="140" t="s">
        <v>181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1"/>
    </row>
    <row r="47" spans="1:13" s="40" customFormat="1" ht="15">
      <c r="A47" s="140" t="s">
        <v>239</v>
      </c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1"/>
    </row>
    <row r="48" spans="1:14" ht="15">
      <c r="A48" s="22"/>
      <c r="M48" s="3"/>
      <c r="N48" s="3"/>
    </row>
  </sheetData>
  <sheetProtection/>
  <mergeCells count="22">
    <mergeCell ref="A46:M46"/>
    <mergeCell ref="A47:M47"/>
    <mergeCell ref="A45:M45"/>
    <mergeCell ref="C29:E29"/>
    <mergeCell ref="C41:D41"/>
    <mergeCell ref="D42:E42"/>
    <mergeCell ref="L3:L5"/>
    <mergeCell ref="K4:K5"/>
    <mergeCell ref="A2:M2"/>
    <mergeCell ref="M3:M5"/>
    <mergeCell ref="B4:B5"/>
    <mergeCell ref="C4:F4"/>
    <mergeCell ref="G4:G5"/>
    <mergeCell ref="A3:A5"/>
    <mergeCell ref="B3:F3"/>
    <mergeCell ref="G3:K3"/>
    <mergeCell ref="H4:H5"/>
    <mergeCell ref="D24:E24"/>
    <mergeCell ref="I4:I5"/>
    <mergeCell ref="D22:E22"/>
    <mergeCell ref="J4:J5"/>
    <mergeCell ref="C25:D25"/>
  </mergeCells>
  <printOptions/>
  <pageMargins left="0.31496062992125984" right="0.1968503937007874" top="0.3937007874015748" bottom="0.3937007874015748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80" zoomScaleNormal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" sqref="A14"/>
    </sheetView>
  </sheetViews>
  <sheetFormatPr defaultColWidth="9.00390625" defaultRowHeight="12.75"/>
  <cols>
    <col min="1" max="1" width="60.375" style="16" customWidth="1"/>
    <col min="2" max="2" width="19.875" style="2" customWidth="1"/>
    <col min="3" max="4" width="21.00390625" style="2" customWidth="1"/>
    <col min="5" max="5" width="19.875" style="2" customWidth="1"/>
    <col min="6" max="6" width="24.625" style="2" customWidth="1"/>
    <col min="7" max="7" width="19.625" style="28" customWidth="1"/>
    <col min="8" max="8" width="20.75390625" style="28" customWidth="1"/>
    <col min="9" max="9" width="9.125" style="2" customWidth="1"/>
    <col min="10" max="10" width="9.125" style="2" hidden="1" customWidth="1"/>
    <col min="11" max="11" width="12.375" style="2" bestFit="1" customWidth="1"/>
    <col min="12" max="16384" width="9.125" style="2" customWidth="1"/>
  </cols>
  <sheetData>
    <row r="1" spans="1:8" ht="15">
      <c r="A1" s="27"/>
      <c r="H1" s="29" t="s">
        <v>27</v>
      </c>
    </row>
    <row r="2" spans="1:8" ht="43.5" customHeight="1">
      <c r="A2" s="133" t="s">
        <v>245</v>
      </c>
      <c r="B2" s="133"/>
      <c r="C2" s="133"/>
      <c r="D2" s="133"/>
      <c r="E2" s="133"/>
      <c r="F2" s="133"/>
      <c r="G2" s="133"/>
      <c r="H2" s="133"/>
    </row>
    <row r="3" spans="1:8" s="3" customFormat="1" ht="15">
      <c r="A3" s="116" t="s">
        <v>21</v>
      </c>
      <c r="B3" s="116" t="s">
        <v>22</v>
      </c>
      <c r="C3" s="116" t="s">
        <v>20</v>
      </c>
      <c r="D3" s="116"/>
      <c r="E3" s="116"/>
      <c r="F3" s="116"/>
      <c r="G3" s="144" t="s">
        <v>18</v>
      </c>
      <c r="H3" s="144"/>
    </row>
    <row r="4" spans="1:8" s="3" customFormat="1" ht="71.25">
      <c r="A4" s="116"/>
      <c r="B4" s="116"/>
      <c r="C4" s="1" t="s">
        <v>24</v>
      </c>
      <c r="D4" s="1" t="s">
        <v>23</v>
      </c>
      <c r="E4" s="1" t="s">
        <v>25</v>
      </c>
      <c r="F4" s="1" t="s">
        <v>29</v>
      </c>
      <c r="G4" s="9" t="s">
        <v>19</v>
      </c>
      <c r="H4" s="9" t="s">
        <v>26</v>
      </c>
    </row>
    <row r="5" spans="1:8" s="3" customFormat="1" ht="15">
      <c r="A5" s="1">
        <v>1</v>
      </c>
      <c r="B5" s="4">
        <v>36</v>
      </c>
      <c r="C5" s="4">
        <v>37</v>
      </c>
      <c r="D5" s="4">
        <v>38</v>
      </c>
      <c r="E5" s="4">
        <v>39</v>
      </c>
      <c r="F5" s="4">
        <v>40</v>
      </c>
      <c r="G5" s="10">
        <v>41</v>
      </c>
      <c r="H5" s="10">
        <v>42</v>
      </c>
    </row>
    <row r="6" spans="1:8" s="3" customFormat="1" ht="15">
      <c r="A6" s="12" t="s">
        <v>167</v>
      </c>
      <c r="B6" s="4"/>
      <c r="C6" s="4"/>
      <c r="D6" s="4"/>
      <c r="E6" s="4"/>
      <c r="F6" s="4"/>
      <c r="G6" s="4"/>
      <c r="H6" s="4"/>
    </row>
    <row r="7" spans="1:8" s="3" customFormat="1" ht="15">
      <c r="A7" s="5" t="s">
        <v>168</v>
      </c>
      <c r="B7" s="4"/>
      <c r="C7" s="4"/>
      <c r="D7" s="4"/>
      <c r="E7" s="4"/>
      <c r="F7" s="4"/>
      <c r="G7" s="4"/>
      <c r="H7" s="4"/>
    </row>
    <row r="8" spans="1:8" s="3" customFormat="1" ht="15">
      <c r="A8" s="5" t="s">
        <v>169</v>
      </c>
      <c r="B8" s="4"/>
      <c r="C8" s="4"/>
      <c r="D8" s="4"/>
      <c r="E8" s="4"/>
      <c r="F8" s="4"/>
      <c r="G8" s="4"/>
      <c r="H8" s="4"/>
    </row>
    <row r="9" spans="1:8" s="3" customFormat="1" ht="30">
      <c r="A9" s="12" t="s">
        <v>170</v>
      </c>
      <c r="B9" s="4"/>
      <c r="C9" s="4"/>
      <c r="D9" s="4"/>
      <c r="E9" s="4"/>
      <c r="F9" s="4"/>
      <c r="G9" s="4"/>
      <c r="H9" s="4"/>
    </row>
    <row r="10" spans="1:8" s="3" customFormat="1" ht="30">
      <c r="A10" s="12" t="s">
        <v>171</v>
      </c>
      <c r="B10" s="4"/>
      <c r="C10" s="4"/>
      <c r="D10" s="4"/>
      <c r="E10" s="4"/>
      <c r="F10" s="4"/>
      <c r="G10" s="4"/>
      <c r="H10" s="4"/>
    </row>
    <row r="11" spans="1:8" s="3" customFormat="1" ht="30">
      <c r="A11" s="12" t="s">
        <v>172</v>
      </c>
      <c r="B11" s="4"/>
      <c r="C11" s="4"/>
      <c r="D11" s="4"/>
      <c r="E11" s="4"/>
      <c r="F11" s="4"/>
      <c r="G11" s="4"/>
      <c r="H11" s="4"/>
    </row>
    <row r="12" spans="1:8" s="88" customFormat="1" ht="30">
      <c r="A12" s="5" t="s">
        <v>94</v>
      </c>
      <c r="B12" s="46">
        <f>SUM(C12:F12)</f>
        <v>107</v>
      </c>
      <c r="C12" s="87">
        <v>0</v>
      </c>
      <c r="D12" s="87">
        <v>0</v>
      </c>
      <c r="E12" s="87">
        <v>78</v>
      </c>
      <c r="F12" s="11">
        <v>29</v>
      </c>
      <c r="G12" s="11">
        <v>61198</v>
      </c>
      <c r="H12" s="11">
        <f>G12/9</f>
        <v>6799.777777777777</v>
      </c>
    </row>
    <row r="13" spans="1:8" s="18" customFormat="1" ht="15">
      <c r="A13" s="12" t="s">
        <v>173</v>
      </c>
      <c r="B13" s="8"/>
      <c r="C13" s="8"/>
      <c r="D13" s="8"/>
      <c r="E13" s="8"/>
      <c r="F13" s="8"/>
      <c r="G13" s="8"/>
      <c r="H13" s="11"/>
    </row>
    <row r="14" spans="1:8" s="18" customFormat="1" ht="30">
      <c r="A14" s="12" t="s">
        <v>174</v>
      </c>
      <c r="B14" s="8"/>
      <c r="C14" s="8"/>
      <c r="D14" s="8"/>
      <c r="E14" s="8"/>
      <c r="F14" s="8"/>
      <c r="G14" s="8"/>
      <c r="H14" s="11"/>
    </row>
    <row r="15" spans="1:8" s="18" customFormat="1" ht="15">
      <c r="A15" s="12" t="s">
        <v>175</v>
      </c>
      <c r="B15" s="8"/>
      <c r="C15" s="8"/>
      <c r="D15" s="8"/>
      <c r="E15" s="8"/>
      <c r="F15" s="8"/>
      <c r="G15" s="8"/>
      <c r="H15" s="11"/>
    </row>
    <row r="16" spans="1:8" s="3" customFormat="1" ht="30">
      <c r="A16" s="5" t="s">
        <v>96</v>
      </c>
      <c r="B16" s="30">
        <f>SUM(C16:F16)</f>
        <v>103</v>
      </c>
      <c r="C16" s="87">
        <v>0</v>
      </c>
      <c r="D16" s="87">
        <v>0</v>
      </c>
      <c r="E16" s="87">
        <v>85</v>
      </c>
      <c r="F16" s="87">
        <v>18</v>
      </c>
      <c r="G16" s="11">
        <v>24676</v>
      </c>
      <c r="H16" s="11">
        <f>G16/9</f>
        <v>2741.777777777778</v>
      </c>
    </row>
    <row r="17" spans="1:8" s="3" customFormat="1" ht="30">
      <c r="A17" s="12" t="s">
        <v>176</v>
      </c>
      <c r="B17" s="19"/>
      <c r="C17" s="19"/>
      <c r="D17" s="19"/>
      <c r="E17" s="19"/>
      <c r="F17" s="8"/>
      <c r="G17" s="20"/>
      <c r="H17" s="11"/>
    </row>
    <row r="18" spans="1:8" s="3" customFormat="1" ht="30">
      <c r="A18" s="5" t="s">
        <v>212</v>
      </c>
      <c r="B18" s="46">
        <f>SUM(C18:F18)</f>
        <v>166</v>
      </c>
      <c r="C18" s="11">
        <v>12</v>
      </c>
      <c r="D18" s="87">
        <v>0</v>
      </c>
      <c r="E18" s="11">
        <v>93</v>
      </c>
      <c r="F18" s="30">
        <v>61</v>
      </c>
      <c r="G18" s="46">
        <v>61607</v>
      </c>
      <c r="H18" s="11">
        <f>G18/9</f>
        <v>6845.222222222223</v>
      </c>
    </row>
    <row r="19" spans="1:8" s="3" customFormat="1" ht="30">
      <c r="A19" s="12" t="s">
        <v>183</v>
      </c>
      <c r="B19" s="21"/>
      <c r="C19" s="21"/>
      <c r="D19" s="21"/>
      <c r="E19" s="21"/>
      <c r="F19" s="21"/>
      <c r="G19" s="21"/>
      <c r="H19" s="11"/>
    </row>
    <row r="20" spans="1:8" s="47" customFormat="1" ht="30">
      <c r="A20" s="5" t="s">
        <v>206</v>
      </c>
      <c r="B20" s="46">
        <f>SUM(C20:F20)</f>
        <v>133</v>
      </c>
      <c r="C20" s="87">
        <v>0</v>
      </c>
      <c r="D20" s="11">
        <v>28</v>
      </c>
      <c r="E20" s="11">
        <v>46</v>
      </c>
      <c r="F20" s="87">
        <v>59</v>
      </c>
      <c r="G20" s="11">
        <v>3568</v>
      </c>
      <c r="H20" s="11">
        <f>G20/9</f>
        <v>396.44444444444446</v>
      </c>
    </row>
    <row r="21" spans="1:8" s="47" customFormat="1" ht="30">
      <c r="A21" s="5" t="s">
        <v>207</v>
      </c>
      <c r="B21" s="46">
        <f>SUM(C21:F21)</f>
        <v>49</v>
      </c>
      <c r="C21" s="87">
        <v>0</v>
      </c>
      <c r="D21" s="87">
        <v>17</v>
      </c>
      <c r="E21" s="11">
        <v>14</v>
      </c>
      <c r="F21" s="11">
        <v>18</v>
      </c>
      <c r="G21" s="11">
        <v>4213</v>
      </c>
      <c r="H21" s="11">
        <f>G21/6</f>
        <v>702.1666666666666</v>
      </c>
    </row>
    <row r="22" spans="1:8" s="47" customFormat="1" ht="30">
      <c r="A22" s="5" t="s">
        <v>240</v>
      </c>
      <c r="B22" s="46"/>
      <c r="C22" s="11"/>
      <c r="D22" s="11"/>
      <c r="E22" s="11"/>
      <c r="F22" s="11"/>
      <c r="G22" s="11"/>
      <c r="H22" s="11"/>
    </row>
    <row r="23" spans="1:8" ht="30">
      <c r="A23" s="5" t="s">
        <v>117</v>
      </c>
      <c r="B23" s="30">
        <f>SUM(C23:F23)</f>
        <v>52</v>
      </c>
      <c r="C23" s="87">
        <v>0</v>
      </c>
      <c r="D23" s="87">
        <v>0</v>
      </c>
      <c r="E23" s="87">
        <v>52</v>
      </c>
      <c r="F23" s="30">
        <v>0</v>
      </c>
      <c r="G23" s="46">
        <v>14611</v>
      </c>
      <c r="H23" s="11">
        <f>G23/9</f>
        <v>1623.4444444444443</v>
      </c>
    </row>
    <row r="24" spans="1:8" ht="30">
      <c r="A24" s="5" t="s">
        <v>184</v>
      </c>
      <c r="B24" s="46">
        <f>SUM(C24:F24)</f>
        <v>93</v>
      </c>
      <c r="C24" s="11">
        <v>0</v>
      </c>
      <c r="D24" s="11">
        <v>0</v>
      </c>
      <c r="E24" s="11">
        <v>77</v>
      </c>
      <c r="F24" s="46">
        <v>16</v>
      </c>
      <c r="G24" s="46">
        <v>1657</v>
      </c>
      <c r="H24" s="11">
        <f>G24/2</f>
        <v>828.5</v>
      </c>
    </row>
    <row r="25" spans="1:8" ht="30">
      <c r="A25" s="5" t="s">
        <v>202</v>
      </c>
      <c r="B25" s="46">
        <f>SUM(C25:F25)</f>
        <v>53</v>
      </c>
      <c r="C25" s="87">
        <v>0</v>
      </c>
      <c r="D25" s="87">
        <v>0</v>
      </c>
      <c r="E25" s="11">
        <v>41</v>
      </c>
      <c r="F25" s="46">
        <v>12</v>
      </c>
      <c r="G25" s="46">
        <v>2200</v>
      </c>
      <c r="H25" s="11">
        <f>G25/4</f>
        <v>550</v>
      </c>
    </row>
    <row r="26" spans="1:8" ht="30">
      <c r="A26" s="5" t="s">
        <v>30</v>
      </c>
      <c r="B26" s="30">
        <f>SUM(C26:F26)</f>
        <v>97</v>
      </c>
      <c r="C26" s="89">
        <v>0</v>
      </c>
      <c r="D26" s="89">
        <v>34</v>
      </c>
      <c r="E26" s="89">
        <v>0</v>
      </c>
      <c r="F26" s="89">
        <v>63</v>
      </c>
      <c r="G26" s="90">
        <v>2159</v>
      </c>
      <c r="H26" s="11">
        <f>G26/6</f>
        <v>359.8333333333333</v>
      </c>
    </row>
    <row r="27" spans="1:8" s="3" customFormat="1" ht="30">
      <c r="A27" s="12" t="s">
        <v>177</v>
      </c>
      <c r="B27" s="21"/>
      <c r="C27" s="21"/>
      <c r="D27" s="21"/>
      <c r="E27" s="21"/>
      <c r="F27" s="21"/>
      <c r="G27" s="21"/>
      <c r="H27" s="11"/>
    </row>
    <row r="28" spans="1:8" ht="45">
      <c r="A28" s="72" t="s">
        <v>149</v>
      </c>
      <c r="B28" s="30">
        <f>SUM(C28:F28)</f>
        <v>98</v>
      </c>
      <c r="C28" s="87">
        <v>0</v>
      </c>
      <c r="D28" s="87">
        <f>27+9</f>
        <v>36</v>
      </c>
      <c r="E28" s="87">
        <v>0</v>
      </c>
      <c r="F28" s="87">
        <v>62</v>
      </c>
      <c r="G28" s="11">
        <v>4173</v>
      </c>
      <c r="H28" s="11">
        <f>G28/9</f>
        <v>463.6666666666667</v>
      </c>
    </row>
    <row r="29" spans="1:8" ht="15">
      <c r="A29" s="73" t="s">
        <v>147</v>
      </c>
      <c r="B29" s="30">
        <f>SUM(C29:F29)</f>
        <v>122</v>
      </c>
      <c r="C29" s="87">
        <v>0</v>
      </c>
      <c r="D29" s="87">
        <v>0</v>
      </c>
      <c r="E29" s="87">
        <v>75</v>
      </c>
      <c r="F29" s="87">
        <v>47</v>
      </c>
      <c r="G29" s="91">
        <v>12737</v>
      </c>
      <c r="H29" s="11">
        <f>G29/9</f>
        <v>1415.2222222222222</v>
      </c>
    </row>
    <row r="30" spans="1:8" s="3" customFormat="1" ht="30">
      <c r="A30" s="12" t="s">
        <v>178</v>
      </c>
      <c r="B30" s="21"/>
      <c r="C30" s="21"/>
      <c r="D30" s="21"/>
      <c r="E30" s="21"/>
      <c r="F30" s="21"/>
      <c r="G30" s="21"/>
      <c r="H30" s="11"/>
    </row>
    <row r="31" spans="1:8" ht="30">
      <c r="A31" s="12" t="s">
        <v>31</v>
      </c>
      <c r="B31" s="46">
        <f>SUM(C31:F31)</f>
        <v>116</v>
      </c>
      <c r="C31" s="92">
        <v>0</v>
      </c>
      <c r="D31" s="30">
        <v>49</v>
      </c>
      <c r="E31" s="46">
        <v>13</v>
      </c>
      <c r="F31" s="30">
        <v>54</v>
      </c>
      <c r="G31" s="46">
        <v>3031</v>
      </c>
      <c r="H31" s="11">
        <f>G31/9</f>
        <v>336.77777777777777</v>
      </c>
    </row>
    <row r="32" spans="1:8" ht="30">
      <c r="A32" s="5" t="s">
        <v>32</v>
      </c>
      <c r="B32" s="30">
        <f>SUM(C32:F32)</f>
        <v>109</v>
      </c>
      <c r="C32" s="51">
        <v>0</v>
      </c>
      <c r="D32" s="51">
        <v>47</v>
      </c>
      <c r="E32" s="51">
        <v>0</v>
      </c>
      <c r="F32" s="51">
        <v>62</v>
      </c>
      <c r="G32" s="52">
        <v>1869</v>
      </c>
      <c r="H32" s="11">
        <f>G32/9</f>
        <v>207.66666666666666</v>
      </c>
    </row>
    <row r="33" spans="1:8" ht="30">
      <c r="A33" s="5" t="s">
        <v>33</v>
      </c>
      <c r="B33" s="46">
        <f>SUM(C33:F33)</f>
        <v>106</v>
      </c>
      <c r="C33" s="87">
        <v>0</v>
      </c>
      <c r="D33" s="11">
        <v>39</v>
      </c>
      <c r="E33" s="87">
        <v>0</v>
      </c>
      <c r="F33" s="11">
        <v>67</v>
      </c>
      <c r="G33" s="11">
        <v>3783</v>
      </c>
      <c r="H33" s="11">
        <f>G33/9</f>
        <v>420.3333333333333</v>
      </c>
    </row>
    <row r="34" spans="1:8" ht="30">
      <c r="A34" s="12" t="s">
        <v>34</v>
      </c>
      <c r="B34" s="30">
        <f>SUM(C34:F34)</f>
        <v>112</v>
      </c>
      <c r="C34" s="87">
        <v>0</v>
      </c>
      <c r="D34" s="87">
        <v>49</v>
      </c>
      <c r="E34" s="87">
        <v>0</v>
      </c>
      <c r="F34" s="30">
        <v>63</v>
      </c>
      <c r="G34" s="46">
        <v>4530</v>
      </c>
      <c r="H34" s="11">
        <f>G34/9</f>
        <v>503.3333333333333</v>
      </c>
    </row>
    <row r="35" spans="1:8" s="3" customFormat="1" ht="30">
      <c r="A35" s="12" t="s">
        <v>179</v>
      </c>
      <c r="B35" s="21"/>
      <c r="C35" s="21"/>
      <c r="D35" s="21"/>
      <c r="E35" s="21"/>
      <c r="F35" s="21"/>
      <c r="G35" s="21"/>
      <c r="H35" s="11"/>
    </row>
    <row r="36" spans="1:8" ht="30">
      <c r="A36" s="5" t="s">
        <v>35</v>
      </c>
      <c r="B36" s="30">
        <f>SUM(C36:F36)</f>
        <v>113</v>
      </c>
      <c r="C36" s="30">
        <v>0</v>
      </c>
      <c r="D36" s="30">
        <v>56</v>
      </c>
      <c r="E36" s="30">
        <v>0</v>
      </c>
      <c r="F36" s="30">
        <v>57</v>
      </c>
      <c r="G36" s="46">
        <v>2692</v>
      </c>
      <c r="H36" s="11">
        <f>G36/9</f>
        <v>299.1111111111111</v>
      </c>
    </row>
    <row r="37" spans="1:8" ht="30">
      <c r="A37" s="5" t="s">
        <v>87</v>
      </c>
      <c r="B37" s="30">
        <f>SUM(C37:F37)</f>
        <v>97</v>
      </c>
      <c r="C37" s="87">
        <v>0</v>
      </c>
      <c r="D37" s="87">
        <v>37</v>
      </c>
      <c r="E37" s="87">
        <v>0</v>
      </c>
      <c r="F37" s="87">
        <v>60</v>
      </c>
      <c r="G37" s="11">
        <v>7374</v>
      </c>
      <c r="H37" s="11">
        <f>G37/9</f>
        <v>819.3333333333334</v>
      </c>
    </row>
    <row r="38" spans="1:8" s="3" customFormat="1" ht="45">
      <c r="A38" s="12" t="s">
        <v>180</v>
      </c>
      <c r="B38" s="21"/>
      <c r="C38" s="21"/>
      <c r="D38" s="21"/>
      <c r="E38" s="21"/>
      <c r="F38" s="21"/>
      <c r="G38" s="21"/>
      <c r="H38" s="11"/>
    </row>
    <row r="39" spans="1:8" ht="30">
      <c r="A39" s="5" t="s">
        <v>36</v>
      </c>
      <c r="B39" s="30">
        <f>SUM(C39:F39)</f>
        <v>100</v>
      </c>
      <c r="C39" s="87">
        <v>0</v>
      </c>
      <c r="D39" s="87">
        <v>38</v>
      </c>
      <c r="E39" s="87">
        <v>0</v>
      </c>
      <c r="F39" s="87">
        <v>62</v>
      </c>
      <c r="G39" s="11">
        <v>4950</v>
      </c>
      <c r="H39" s="11">
        <f>G39/9</f>
        <v>550</v>
      </c>
    </row>
    <row r="40" spans="1:8" ht="45">
      <c r="A40" s="5" t="s">
        <v>182</v>
      </c>
      <c r="B40" s="30">
        <f>SUM(C40:F40)</f>
        <v>103</v>
      </c>
      <c r="C40" s="87">
        <v>0</v>
      </c>
      <c r="D40" s="87">
        <v>34</v>
      </c>
      <c r="E40" s="87">
        <v>0</v>
      </c>
      <c r="F40" s="87">
        <v>69</v>
      </c>
      <c r="G40" s="11">
        <v>9837</v>
      </c>
      <c r="H40" s="11">
        <f>G40/9</f>
        <v>1093</v>
      </c>
    </row>
    <row r="41" spans="1:8" ht="30">
      <c r="A41" s="5" t="s">
        <v>37</v>
      </c>
      <c r="B41" s="30">
        <f>SUM(C41:F41)</f>
        <v>99</v>
      </c>
      <c r="C41" s="87">
        <v>0</v>
      </c>
      <c r="D41" s="87">
        <v>38</v>
      </c>
      <c r="E41" s="87">
        <v>0</v>
      </c>
      <c r="F41" s="87">
        <v>61</v>
      </c>
      <c r="G41" s="11">
        <v>3226</v>
      </c>
      <c r="H41" s="11">
        <f>G41/9</f>
        <v>358.44444444444446</v>
      </c>
    </row>
    <row r="42" spans="1:8" s="54" customFormat="1" ht="14.25">
      <c r="A42" s="53" t="s">
        <v>65</v>
      </c>
      <c r="B42" s="31" t="s">
        <v>250</v>
      </c>
      <c r="C42" s="31">
        <f>SUM(C6:C41)</f>
        <v>12</v>
      </c>
      <c r="D42" s="54" t="s">
        <v>251</v>
      </c>
      <c r="E42" s="54" t="s">
        <v>252</v>
      </c>
      <c r="F42" s="54" t="s">
        <v>253</v>
      </c>
      <c r="G42" s="15">
        <f>SUM(G6:G41)</f>
        <v>234091</v>
      </c>
      <c r="H42" s="15">
        <f>SUM(H6:H41)</f>
        <v>27314.055555555555</v>
      </c>
    </row>
    <row r="43" spans="1:8" s="54" customFormat="1" ht="14.25">
      <c r="A43" s="53"/>
      <c r="B43" s="31"/>
      <c r="C43" s="31"/>
      <c r="G43" s="15"/>
      <c r="H43" s="15"/>
    </row>
    <row r="44" spans="1:8" s="40" customFormat="1" ht="15" customHeight="1">
      <c r="A44" s="124" t="s">
        <v>181</v>
      </c>
      <c r="B44" s="124"/>
      <c r="C44" s="124"/>
      <c r="D44" s="124"/>
      <c r="E44" s="124"/>
      <c r="F44" s="124"/>
      <c r="G44" s="124"/>
      <c r="H44" s="124"/>
    </row>
    <row r="45" spans="1:8" s="40" customFormat="1" ht="15">
      <c r="A45" s="124" t="s">
        <v>239</v>
      </c>
      <c r="B45" s="124"/>
      <c r="C45" s="124"/>
      <c r="D45" s="124"/>
      <c r="E45" s="124"/>
      <c r="F45" s="124"/>
      <c r="G45" s="124"/>
      <c r="H45" s="124"/>
    </row>
    <row r="46" spans="1:8" ht="15">
      <c r="A46" s="22"/>
      <c r="H46" s="48"/>
    </row>
    <row r="48" ht="15">
      <c r="H48" s="31"/>
    </row>
    <row r="49" ht="15">
      <c r="H49" s="34"/>
    </row>
    <row r="50" ht="15">
      <c r="G50" s="34"/>
    </row>
  </sheetData>
  <sheetProtection/>
  <mergeCells count="7">
    <mergeCell ref="A45:H45"/>
    <mergeCell ref="A2:H2"/>
    <mergeCell ref="A3:A4"/>
    <mergeCell ref="B3:B4"/>
    <mergeCell ref="C3:F3"/>
    <mergeCell ref="G3:H3"/>
    <mergeCell ref="A44:H4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PC-4</cp:lastModifiedBy>
  <cp:lastPrinted>2018-10-03T05:41:37Z</cp:lastPrinted>
  <dcterms:created xsi:type="dcterms:W3CDTF">2016-09-06T08:34:08Z</dcterms:created>
  <dcterms:modified xsi:type="dcterms:W3CDTF">2018-10-12T12:06:04Z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