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ограма" sheetId="1" r:id="rId1"/>
    <sheet name="ресурсне забезпеченн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<sst xmlns="http://schemas.openxmlformats.org/spreadsheetml/2006/main" count="771" uniqueCount="317">
  <si>
    <t>№ з/п</t>
  </si>
  <si>
    <t>Відповідальні виконавці заходу</t>
  </si>
  <si>
    <t>Джерела фінансування</t>
  </si>
  <si>
    <t>Орієнтовна вартість робіт з реалізації заходу, тис. грн, у тому числі за роками</t>
  </si>
  <si>
    <t>Очікуваний результат</t>
  </si>
  <si>
    <t>Удосконалення ведення обліку та проведення аналізу даних стосовно дорожньо-транспортних пригод</t>
  </si>
  <si>
    <t>Усунення недоліків в організації дорожнього руху, які сприяли скоєнню ДТП, зниження вірогідності повторного скоєння ДТП</t>
  </si>
  <si>
    <t>2.</t>
  </si>
  <si>
    <t>1. На підставі аналізу аварійності виявлення місць концентрації ДТП (МК ДТП) та місць з незадовільними дорожніми умовами (МНДУ) на вулично-шляховій мережі, розроблення заходів щодо усунення причин і умов, які сприяють скоєнню ДТП, та їх впровадження у повному обсязі.</t>
  </si>
  <si>
    <t>удосконалення організації дорожнього руху та зниження рівня аварійності</t>
  </si>
  <si>
    <t>виконкоми міст обласного значення</t>
  </si>
  <si>
    <t>підвищення рівня безпеки учнів навчальних закладів</t>
  </si>
  <si>
    <t>м. Лисичанськ:</t>
  </si>
  <si>
    <t>вул. В.Сосюри Ліцей</t>
  </si>
  <si>
    <t>вул. Сметаніна ЗОШ № 3</t>
  </si>
  <si>
    <t>вул. Жовтнева ЗОШ № 4</t>
  </si>
  <si>
    <t>вул. Машинобудівників Гімназія</t>
  </si>
  <si>
    <t>м. Сєвєродонецьк:</t>
  </si>
  <si>
    <t>вул. Гагаріна ЗЗСО № 4</t>
  </si>
  <si>
    <t>вул. Гагаріна ЗЗСО № 16</t>
  </si>
  <si>
    <t>вул. Єгорова, вул. Менделєєва ЗЗСО № 10</t>
  </si>
  <si>
    <t>вул. Вілєсова ЗОШ № 8</t>
  </si>
  <si>
    <t>м. Рубіжне:</t>
  </si>
  <si>
    <t>вул. Менделєєва ЗОШ № 8</t>
  </si>
  <si>
    <t>вул. Миру ЗОШ № 9</t>
  </si>
  <si>
    <t>зниження вірогідності виходу пішоходів на проїзну частину, виключення можливості виникнення конфлікту між КТЗ та пішоходами у найбільш небезпечних місцях</t>
  </si>
  <si>
    <t>3.</t>
  </si>
  <si>
    <t>облбюджет</t>
  </si>
  <si>
    <t>4.</t>
  </si>
  <si>
    <t>Підвищення рівня безпеки перевезень пасажирів та вантажів комерційним автомобільним транспортом</t>
  </si>
  <si>
    <r>
      <t>1.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Облаштування зупинок громадського транспорту автопавільйонами, навісами та відповідними елементами малої архітектури (перон, лави, урни, дошка оголошень тощо)</t>
    </r>
  </si>
  <si>
    <t xml:space="preserve"> </t>
  </si>
  <si>
    <t>Підвищення якості послуг громадського автомобільного транспорту</t>
  </si>
  <si>
    <t>5.</t>
  </si>
  <si>
    <t>Покращення безпечної поведінки учасників дорожнього руху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</si>
  <si>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Організація постійного висвітлення в ЗМІ актуальних питань з безпеки дорожнього руху. Підготовка тематичних відеосюжетів для показу на телебаченні з питань підвищення рівня безпеки дорожнього руху в області</t>
    </r>
  </si>
  <si>
    <t>За рахунок коштів, передбачених на фінансування виконавців заходу Програми</t>
  </si>
  <si>
    <t>інформованість населення, профілактика дорожньо-транспортного травматизму, підвищення іміджу співробітників поліції</t>
  </si>
  <si>
    <t>2. Забезпечення висвітлення в ЗМІ кожного факту ДТП з важкими наслідками із зазначенням причин і умов їх скоєння. Організація оперативних фото-, відео репортажів з місць скоєння ДТП з важкими наслідками</t>
  </si>
  <si>
    <t xml:space="preserve">За рахунок коштів, передбачених на фінансування виконавців заходу Програми </t>
  </si>
  <si>
    <t>зниження кількості ДТП важкими наслідками</t>
  </si>
  <si>
    <t>3. Організація і проведення Тижня безпеки дорожнього руху, обласних конкурсів:</t>
  </si>
  <si>
    <t>Підвищення рівня обізнаності дітей та здобуття ними практичних навичок виконання вимог ПДР у повсякденному житті, виховання законослухняного громадянина</t>
  </si>
  <si>
    <t xml:space="preserve">4. Забезпечення пішоходів та велосипедистів світловідбивними елементами-флікерами (жилетки, браслети, брелоки) для розміщення на одязі, дитячому візочку, велосипеді тощо в рамках реалізації соціальної ініціативи «Засвіти себе на дорозі» </t>
  </si>
  <si>
    <t>обласний бюджет</t>
  </si>
  <si>
    <t>Позначення у темний час доби  дітей, пішоходів та велосипедистів на дорозі сприятиме підвищенню рівня безпеки учасників дорожнього руху, зниженню дорожньо-транспортного травматизму</t>
  </si>
  <si>
    <t>дотримання дітьми ПДР, виховання законослухняного громадянина</t>
  </si>
  <si>
    <t>здобуття дітьми  практичних навичок виконання вимог ПДР у повсякденному житті</t>
  </si>
  <si>
    <t xml:space="preserve">підвищення рівня дотримання ПДР учасниками дорожнього руху, зниження втрат від ДТП </t>
  </si>
  <si>
    <t>пропаганда безпеки дорожнього руху за допомогою друкарської продукції, виховання законослухняного громадянина</t>
  </si>
  <si>
    <t>6.</t>
  </si>
  <si>
    <t>Удосконалення заходів реагування та управління наслідками дорожньо-транспортних пригод</t>
  </si>
  <si>
    <t>1. Придбання автомобілів  швидкої медичної допомоги для Луганського обласного центру екстреної медичної допомоги та медицини катастроф:</t>
  </si>
  <si>
    <t>Департамент охорони здоров’я ОДА, Департамент фінансів ОДА</t>
  </si>
  <si>
    <t xml:space="preserve">забезпечення надання постраждалим при ДТП своєчасної медичної допомоги </t>
  </si>
  <si>
    <t>ГУ ДСНС у Луганській області</t>
  </si>
  <si>
    <t>7.</t>
  </si>
  <si>
    <t>Посилення заходів контролю за дотриманням правил дорожнього руху</t>
  </si>
  <si>
    <t>1. Встановлення технічних засобів системи відеофіксації правопорушень у сфері забезпечення безпеки дорожнього руху в автоматичному режимі:</t>
  </si>
  <si>
    <t>своєчасне реагування на ускладнення дорожньої обстановки, попередження та розкриття злочинів, пов’язаних з використанням транспортних засобів</t>
  </si>
  <si>
    <t>на автомобільних дорогах державного значення:</t>
  </si>
  <si>
    <t>САД у Луганській області</t>
  </si>
  <si>
    <t>Н-21 Старобільськ – Луганськ – Красний Луч – Макіївка – Донецьк, км 16+200</t>
  </si>
  <si>
    <t>Н-21 Старобільськ – Луганськ – Красний Луч – Макіївка – Донецьк, км 28+800</t>
  </si>
  <si>
    <t>Н-21 Старобільськ – Луганськ – Красний Луч – Макіївка – Донецьк, км 37+000</t>
  </si>
  <si>
    <t>в населених пунктах:</t>
  </si>
  <si>
    <t>бюджети міст обласного значення</t>
  </si>
  <si>
    <t>шосе Будівельників, 5</t>
  </si>
  <si>
    <t>вул. Новікова, 7</t>
  </si>
  <si>
    <t>вул. Б.Ліщини, 9</t>
  </si>
  <si>
    <t>вул. В.Сосюри, 343</t>
  </si>
  <si>
    <t>вул. Першотравнева, 75</t>
  </si>
  <si>
    <t>вул. Красна, 187</t>
  </si>
  <si>
    <t>м. Новодружеськ:</t>
  </si>
  <si>
    <t>просп. Московський, 26</t>
  </si>
  <si>
    <t>вул. Менделєєва, 31</t>
  </si>
  <si>
    <t>- для фіксації інших порушень ПДР:</t>
  </si>
  <si>
    <t>вул. В.Сосюри, 351</t>
  </si>
  <si>
    <t>вул. В.Сосюри, 348</t>
  </si>
  <si>
    <t>гора Попова, 26</t>
  </si>
  <si>
    <t>вул. Генерала Потапенка, 295</t>
  </si>
  <si>
    <t>вул. Кільцева, 28</t>
  </si>
  <si>
    <t>2. Оснащення вулично-дорожньої мережі міст області сучасними світлофорами, у тому числі із звуковими пристроями:</t>
  </si>
  <si>
    <t>перехрестя вул. Студентська – вул. Б.Хмельницького</t>
  </si>
  <si>
    <t xml:space="preserve">перехрестя вул. Менделєєва – вул. Студентська </t>
  </si>
  <si>
    <t>Створення безпечних та комфортних умов для життєдіяльності осіб з інвалідністю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</si>
  <si>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Здійснення обліку ДТП, проведення аналізу аварійності, комісійні обстеженнямісць скоєння ДТП, усунення недоліків в організації дорожнього руху на місці пригоди</t>
    </r>
  </si>
  <si>
    <t>перехрестя вул. Пролетарська – вул. Матросова</t>
  </si>
  <si>
    <t>Сватівський р-н</t>
  </si>
  <si>
    <t>вул. Центральна Новоасьтраханська ЗОШ</t>
  </si>
  <si>
    <t>перехрестя вул. Центральна та вул. 1 Травня</t>
  </si>
  <si>
    <t>перехрестя вул. Центральна та вул. Трудова</t>
  </si>
  <si>
    <t>перехрестя вул. Центральна та вул. Лугова</t>
  </si>
  <si>
    <t>м. Кремінна:</t>
  </si>
  <si>
    <t xml:space="preserve">Кремінський район, с. Нова Астрахань: </t>
  </si>
  <si>
    <t>вул. Титова ЗОШ № 2</t>
  </si>
  <si>
    <t>вул. Хвойна Інтернат № 1</t>
  </si>
  <si>
    <t>вул. Хвойна Інтернат № 2</t>
  </si>
  <si>
    <t>вул. Титова - 200 м</t>
  </si>
  <si>
    <t>вул. Шевченка - 600 м</t>
  </si>
  <si>
    <t>вул. Інтернаціональна - 800 м</t>
  </si>
  <si>
    <t>вул. Центральна - 180 м</t>
  </si>
  <si>
    <t>Кремінський район, с. Нова Астрахань</t>
  </si>
  <si>
    <t>Білокуракинська ОТГ</t>
  </si>
  <si>
    <t>держбюджет</t>
  </si>
  <si>
    <t>Біловодська ОТГ</t>
  </si>
  <si>
    <t>місцевий бюджет</t>
  </si>
  <si>
    <t>м. Старобільськ</t>
  </si>
  <si>
    <t>смт Станиця Луганська</t>
  </si>
  <si>
    <t>вул. Кринична</t>
  </si>
  <si>
    <t>вул. Шосейна</t>
  </si>
  <si>
    <t>вул. 5 Лінія</t>
  </si>
  <si>
    <t>смт Станиця Лцуганська:</t>
  </si>
  <si>
    <t>кв. Молодіжний ЗОШ</t>
  </si>
  <si>
    <t>вул. Шкільна ЗОШ</t>
  </si>
  <si>
    <t>Станично-Луганський район:</t>
  </si>
  <si>
    <t>вул. Центральна ЗОШ с. Валуйське</t>
  </si>
  <si>
    <t>вул. Водолазкіна ЗОШ сел.Широкий</t>
  </si>
  <si>
    <t>вул Зоряна ЗОШ № 1 с. Петропавлівка</t>
  </si>
  <si>
    <t>вул Миру ЗОШ № 2 с. Петропавлівка</t>
  </si>
  <si>
    <t>вул. Шкільна ЗОШ с. Чугинка</t>
  </si>
  <si>
    <t>3. Матеріально-технічне оснащення закладів охорони здоров'я для забезпечення надання медичної допомоги потерпілим у ДТП</t>
  </si>
  <si>
    <t>райдержадміністрація, Сватівське РТМО</t>
  </si>
  <si>
    <t>Виконком Лисичанської міської ради</t>
  </si>
  <si>
    <t>Підвищення рівня безпечності доріг та дорожньої інфраструктури</t>
  </si>
  <si>
    <t>вул. Козаченка</t>
  </si>
  <si>
    <t>вул. Крупської</t>
  </si>
  <si>
    <t>вул. Земнухова</t>
  </si>
  <si>
    <t>вул. Дібровка</t>
  </si>
  <si>
    <t>вул. Волгоградська</t>
  </si>
  <si>
    <t>вул. Кронштадська</t>
  </si>
  <si>
    <t>вул. Польова</t>
  </si>
  <si>
    <t xml:space="preserve">місцевий бюджет </t>
  </si>
  <si>
    <t>м. Лисичанськ</t>
  </si>
  <si>
    <t>Сватівський район</t>
  </si>
  <si>
    <t>інші кошти не заборонені законодавством</t>
  </si>
  <si>
    <t>2. Розробка схеми організації дорожнього руху</t>
  </si>
  <si>
    <t>3. Забезпечення впровадження  засобів примусового зниження швидкості та шумових смуг у районах розташування   навчальних закладів:</t>
  </si>
  <si>
    <r>
      <t>4.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Встановлення вздовж  тротуарів або узбіч у місцях скупчення транспорту та пішоходів напрямних пішохідних огороджень:</t>
    </r>
  </si>
  <si>
    <t>5. Здійснення заходів щодо приведення рівня штучного освітлення вулиць і доріг у населених пунктах до нормативних вимог</t>
  </si>
  <si>
    <t>Новоайдарський район:</t>
  </si>
  <si>
    <t>вул. Говорунова, с. Царівка</t>
  </si>
  <si>
    <t>вул. Мостова, с. Вовкодаєве</t>
  </si>
  <si>
    <t>вул. Литвинівська, с. Вовкодаєве</t>
  </si>
  <si>
    <t>вул. Шевченка, с. Колядівка</t>
  </si>
  <si>
    <t>вул. Теплична, с. Колядівка</t>
  </si>
  <si>
    <t>вул. Мирна, с. Колядівка</t>
  </si>
  <si>
    <t>вул. Весела, с. Вовкодаєве</t>
  </si>
  <si>
    <t>вул. Вишнева, с. Колядівка</t>
  </si>
  <si>
    <t>вул. Підгорна, с. Вовкодаєве</t>
  </si>
  <si>
    <t>вул. Вишнева, с. Денежникове</t>
  </si>
  <si>
    <t>розміткою червоно-білого кольору з використанням стійких маркувальних матеріалів</t>
  </si>
  <si>
    <t>пластиковою розміткою</t>
  </si>
  <si>
    <t>м. Лисичанськ - 939 од.</t>
  </si>
  <si>
    <t>1.33 "Діти", 5.35.1-2 "Пішохідний перехід"</t>
  </si>
  <si>
    <t>Райгородська с/р</t>
  </si>
  <si>
    <t>Штормівська с/р</t>
  </si>
  <si>
    <t>Бахмутівська с/р</t>
  </si>
  <si>
    <t>Дмитрівська с/р</t>
  </si>
  <si>
    <t>виконкоми міст обласного значення, райдержадміністрації, виконкоми ОТГ</t>
  </si>
  <si>
    <t>1. Облаштування місць для паркування осіб з інвалідністю біля об’єктів масового відвідування, будівель громадського та соціального призначення</t>
  </si>
  <si>
    <t>САД у Луганській області, УПП у Луганській області ДПП НП України, Управління розвитку, утримання мережі автомобільних доріг області ОДА,  виконкоми міст обласного значення, райдержадміністрації, виконкоми ОТГ</t>
  </si>
  <si>
    <t>у разі їх відсутності та заміна знаків, які не відповідають вимогам ДСТУ 4100:2014</t>
  </si>
  <si>
    <r>
      <t xml:space="preserve"> </t>
    </r>
    <r>
      <rPr>
        <sz val="11"/>
        <rFont val="Times New Roman"/>
        <family val="1"/>
      </rPr>
      <t>Департамент масових комунікацій ОДА, УПП у Луганській області ДПП НП України, виконкоми міст обласного значення, райдержадміністрації, виконкоми ОТГ</t>
    </r>
  </si>
  <si>
    <t xml:space="preserve"> Департамент масових комунікацій ОДА, УПП у Луганській області ДПП НП України</t>
  </si>
  <si>
    <t>Департамент освіти та науки ОДА, УПП у Луганській області ДПП НП України</t>
  </si>
  <si>
    <t>Департамент освіти і науки ОДА, УПП у Луганській області, виконкоми міст обласного значення, райдержадміністрації, виконкоми ОТГ</t>
  </si>
  <si>
    <t>Департамент освіти і науки ОДА, УПП у Луганській області ДПП НП України, виконкоми міст обласного значення, райдержадміністрації, виконкоми ОТГ</t>
  </si>
  <si>
    <t>Н-26 Чугуїв – Мілове, км 136+500 (м. Сватове)</t>
  </si>
  <si>
    <t>Т-13-02 КПП «Танюшівка» – Старобільськ – Артемівськ, км 14+650</t>
  </si>
  <si>
    <t>Т-13-02 КПП «Танюшівка» – Старобільськ – Артемівськ, км 36+450</t>
  </si>
  <si>
    <t>Заходи</t>
  </si>
  <si>
    <t>всього</t>
  </si>
  <si>
    <t>Обсяг фінансових ресурсів, тис. грн</t>
  </si>
  <si>
    <t>всього,</t>
  </si>
  <si>
    <t>у тому числі кошти:</t>
  </si>
  <si>
    <t>держбюджету</t>
  </si>
  <si>
    <t>облбюджету</t>
  </si>
  <si>
    <t>бюджети районів, міст (міст обласного значення), ОТГ</t>
  </si>
  <si>
    <t>інші кошти не заборонені зконодавством</t>
  </si>
  <si>
    <t>-</t>
  </si>
  <si>
    <t>1. На підставі аналізу аварійності виявлення місць концентрації ДТП (МК ДТП) та місць з незадовільними дорожніми умовами (МНДУ) на вулично-шляховій мережі, розроблення заходів щодо усунення причин і умов, які сприяють скоєнню ДТП, та їх впровадження у повному обсязі</t>
  </si>
  <si>
    <t>3. Забезпечення впровадження  засобів примусового зниження швидкості та шумових смуг у районах розташування   навчальних закладів</t>
  </si>
  <si>
    <t>4.  Встановлення вздовж  тротуарів або узбіч у місцях скупчення транспорту та пішоходів напрямних пішохідних огороджень</t>
  </si>
  <si>
    <t>1.  Облаштування зупинок громадського транспорту автопавільйонами, навісами та відповідними елементами малої архітектури (перон, лави, урни, дошка оголошень тощо)</t>
  </si>
  <si>
    <t>1. Придбання автомобілів  швидкої медичної допомоги для Луганського обласного центру екстреної медичної допомоги та медицини катастроф</t>
  </si>
  <si>
    <t>1. Встановлення технічних засобів системи відеофіксації правопорушень у сфері забезпечення безпеки дорожнього руху в автоматичному режимі</t>
  </si>
  <si>
    <t>2. Оснащення вулично-дорожньої мережі міст області сучасними світлофорами, у тому числі із звуковими пристроями</t>
  </si>
  <si>
    <t>Всього 1 захід на суму:</t>
  </si>
  <si>
    <t>Всього 3 заходи на суму:</t>
  </si>
  <si>
    <t>Всього 10 заходів на суму:</t>
  </si>
  <si>
    <t>Загальний обсяг ресурсів:</t>
  </si>
  <si>
    <t>класу «В» – 5 одиниць</t>
  </si>
  <si>
    <t>перехрестя вул. Заводська – вул. Східна</t>
  </si>
  <si>
    <t>перехрестя вул. Б.Хмельницького – вул. Володимирська</t>
  </si>
  <si>
    <t>перехрестя вул. Первомайська – вул. В.Сосюри</t>
  </si>
  <si>
    <t>перехрестя вул. Первомайська – вул. Генерала Потапенка</t>
  </si>
  <si>
    <t>перехрестя вул. Червона – вул. Осипенко</t>
  </si>
  <si>
    <t>перехрестя вул. Червона – вул. Жовтнева</t>
  </si>
  <si>
    <t>перехрестя вул. Б.Ліщини – вул. Енергетиків</t>
  </si>
  <si>
    <t xml:space="preserve">перехрестя вул. Єгорова – вул. Об’їзна </t>
  </si>
  <si>
    <t>перехрестя просп. Гвардійський – вул. Автомобільна</t>
  </si>
  <si>
    <t>перехрестя вул. Заводська – вул. Кутузова</t>
  </si>
  <si>
    <t>перехрестя просп. Центральний – вул. Гагаріна</t>
  </si>
  <si>
    <t>перехрестя просп. Центральний – просп. Гвардійський</t>
  </si>
  <si>
    <t>перехрестя просп. Гвардійський – вул. Курчатова</t>
  </si>
  <si>
    <t>перехрестя бульвар Дружби народів – вул. Менделєєва</t>
  </si>
  <si>
    <t>перехрестя вул. В.Сосюри – вул. Г.Сковороди</t>
  </si>
  <si>
    <t>перехрестя вул. В.Сосюри – вул. Гарібальді</t>
  </si>
  <si>
    <t>перехрестя просп. Перемоги – вул. Г.Сковороди</t>
  </si>
  <si>
    <t>перехрестя вул. Генерала Потапенка – вул. Чекаліна</t>
  </si>
  <si>
    <t>перехрестя вул. Східна – вул. Коцюбинського</t>
  </si>
  <si>
    <t>5 одиниць</t>
  </si>
  <si>
    <t>2. Придбання аварійно-рятувальних комплектів гідравлічного обладнання для підрозділів ГУ ДСНС у Луганській області</t>
  </si>
  <si>
    <t>для фіксації перевищення встановлених обмежень швидкості руху КТЗ:</t>
  </si>
  <si>
    <t>3. Технічне обслуговування, поточний та капітальний ремонт світлофорних об’єктів:</t>
  </si>
  <si>
    <t>с. Сєвєродонецьк:</t>
  </si>
  <si>
    <r>
      <t>м. Лисичанськ</t>
    </r>
    <r>
      <rPr>
        <sz val="11"/>
        <rFont val="Times New Roman"/>
        <family val="1"/>
      </rPr>
      <t xml:space="preserve"> </t>
    </r>
  </si>
  <si>
    <t>технічне обслуговування та поточний ремонт - 21 од.</t>
  </si>
  <si>
    <t>Капітальний ремонт світлофорних об'єктів - 5 од.</t>
  </si>
  <si>
    <t>проектно-кошторисна документація</t>
  </si>
  <si>
    <t>дорожній контролер з блоком зв'язку - 20 од.</t>
  </si>
  <si>
    <t>робоча станція диспетчера - 1 од.</t>
  </si>
  <si>
    <t>робоча станція технолога - 1 од.</t>
  </si>
  <si>
    <t>обладнання візуалізації - 1 од.</t>
  </si>
  <si>
    <t>сервер з ПЗ "Карта міста" - 1 од.</t>
  </si>
  <si>
    <t>м. Сєвєродонецьк - 1000 кв. м</t>
  </si>
  <si>
    <t>відновлення 1,05 км системи зовнішнього освітлення селищ - 22 од. світлоточок</t>
  </si>
  <si>
    <t>відновлення 27,7 км системи зовнішнього освітлення міста - 964 од. світлоточок</t>
  </si>
  <si>
    <t>влаштування освітлення пішоходних переходів - 4 од.:</t>
  </si>
  <si>
    <t>шосе Будівельників (біля маг. "Мікс") - 2 од.</t>
  </si>
  <si>
    <t>Новоохтирська с/р - 1 од.</t>
  </si>
  <si>
    <t>відновлення світлофорного об'єкту на перехресті вул. Б.Ліщини - бульвар Дружби Народів - 1 од.</t>
  </si>
  <si>
    <t>впровадження та поточне утримання системи безперевного моніторингу - 60 од. камер</t>
  </si>
  <si>
    <t>6.1 «Пункт першої медичної допомоги» та 6.2 «Лікарні»</t>
  </si>
  <si>
    <t xml:space="preserve">6. Нанесення на пішохідних доріжках перед перехрестям написів щодо безпечного переходу через проїзну частину «Зніми навушники», «Візьми дитину за руку», «Переходь на зелений» </t>
  </si>
  <si>
    <t xml:space="preserve">7. Позначення пішоходних переходів: </t>
  </si>
  <si>
    <t xml:space="preserve">8. Обладнання автомобільних доріг загального користування і вулиць населених пунктів дорожніми знаками: </t>
  </si>
  <si>
    <t>9. Встановлення бетонних півсфер</t>
  </si>
  <si>
    <t>10. Впровадження автоматизованої системи керування дорожнім рухом</t>
  </si>
  <si>
    <t>м. Сєвєродонецьк - 140 од.</t>
  </si>
  <si>
    <t>м. Сєвєродонецьк - 360 м</t>
  </si>
  <si>
    <t>технічне обслуговування, поточний ремонт та утримання 111,5 км мережі - 3111 од. світлоточок</t>
  </si>
  <si>
    <t>вул. Б.Ліщини, 31 - 1 од.</t>
  </si>
  <si>
    <t>вул. Курчатова, 19 - 1 од.</t>
  </si>
  <si>
    <t>Станично-Луганський район</t>
  </si>
  <si>
    <t>на кращий дитячий малюнок і твір з тематики «Безпека дорожнього руху – запорука життя»,</t>
  </si>
  <si>
    <t>конкурсів-рейдів «Увага! Діти на дорозі!»</t>
  </si>
  <si>
    <t>серед загонів ЮІР та команд КВН-ЮІР</t>
  </si>
  <si>
    <t>м. Сєвєродонецьк - 1 од.</t>
  </si>
  <si>
    <t>Білокуракинська ОТГ - 60 м</t>
  </si>
  <si>
    <t>Білокуракинська ОТГ - 16 од.</t>
  </si>
  <si>
    <t>Білокуракинська ОТГ - 19 од.</t>
  </si>
  <si>
    <t>Білокуракинська ОТГ: лави - 12 од., урни - 12 од.</t>
  </si>
  <si>
    <t>Білокуракинська ОТГ - 4 од.</t>
  </si>
  <si>
    <t xml:space="preserve">м. Сєвєродонецьк - </t>
  </si>
  <si>
    <t>Н-26 Чугуїв – Мілове, км 132+000 (м. Сватове) - 1 комплекс</t>
  </si>
  <si>
    <t>Н-26 Чугуїв – Мілове, км 201+500 (м. Старобільськ) - 1 комплекс</t>
  </si>
  <si>
    <t>Н-21 Старобільськ – Луганськ – Красний Луч – Макіївка – Донецьк, км 1+300 (м. Старобільськ) - 1 комплекс</t>
  </si>
  <si>
    <t>Н-21 Старобільськ – Луганськ – Красний Луч – Макіївка – Донецьк, км 39+960 (смт Новоайдар) - 1 комплекс</t>
  </si>
  <si>
    <t>Н-21 Старобільськ – Луганськ – Красний Луч – Макіївка – Донецьк, км 71+950 (м. Щастя) - 1 комплекс</t>
  </si>
  <si>
    <t>м. Старобільськ: огородження на 7 зупинках - 42 стовбчики</t>
  </si>
  <si>
    <t>Новопсковська ОТГ - 4 од.</t>
  </si>
  <si>
    <t>Новопсковський район - 2 од.</t>
  </si>
  <si>
    <t>Новопсковський район - 8 од. (4 амбулаторії)</t>
  </si>
  <si>
    <t>Новопсковський район: павільйон - 1 од., лави - 5 од., урни - 5 од.</t>
  </si>
  <si>
    <t>Новопсковський район - 17 од.</t>
  </si>
  <si>
    <t>Новопсковський район - 3 од.</t>
  </si>
  <si>
    <t>5. Створення при установах освіти майданчиків для практичного навчання дітей ПДР</t>
  </si>
  <si>
    <t>6. Розробка, виготовлення та установка на центральних вулицях та автомагістралях області, зупинках громадського транспорту рекламних білбордів та лайт-боксів з тематики безпеки дорожнього руху</t>
  </si>
  <si>
    <t>7. Розробка та видання масовим тиражем брошур, плакатів, листівок, пам’яток з тематики безпеки дорожнього руху для подальшого розповсюдження серед його учасників</t>
  </si>
  <si>
    <t xml:space="preserve">4. Придбання методичної літератури і наочної агітації для установ освіти з тематики навчання дітей ПДР для обладнання куточків та  класів БЖД. </t>
  </si>
  <si>
    <t>Денежниківська с/р: лави - 5 од.</t>
  </si>
  <si>
    <t>Чабанівська с/р: павільйон - 2 од.</t>
  </si>
  <si>
    <t>м. Сєвєродонецьк: зупиночний комплекс - 20 од.</t>
  </si>
  <si>
    <t>с. Райгородка - 2 об'єкти - 8 од.</t>
  </si>
  <si>
    <t>с. Штормове - 1 об'єкт - 4 од.</t>
  </si>
  <si>
    <t>с. Бахмутівка - 1 об'єкт - 4 од.</t>
  </si>
  <si>
    <t>с. Колядівка - 2 об'єкти - 8 од.</t>
  </si>
  <si>
    <t>с. Дмитрівка - 1 об'єкт - 4 од.</t>
  </si>
  <si>
    <t>вздовж дитячого майданчика по вул. Центральній, с. Бахмутівка - 200 м</t>
  </si>
  <si>
    <t>Новопсковська ОТГ: утримання мережі - 98,8 км</t>
  </si>
  <si>
    <t>Новопсковський район - 16 од.</t>
  </si>
  <si>
    <t>Біловодська ОТГ - 18 од.</t>
  </si>
  <si>
    <t>Біловодська ОТГ - 8 од.</t>
  </si>
  <si>
    <t>м. Лисичанськ - 60 од.</t>
  </si>
  <si>
    <t>м. Лисичанськ - 10 од.:</t>
  </si>
  <si>
    <t>7. Позначення пішоходних переходів</t>
  </si>
  <si>
    <t>8. Обладнання автомобільних доріг загального користування і вулиць населених пунктів дорожніми знаками</t>
  </si>
  <si>
    <t>3. Утримання світлофорних об’єктів:</t>
  </si>
  <si>
    <t>3. Утримання світлофорних об’єктів</t>
  </si>
  <si>
    <t>Додаток 1 до Програми</t>
  </si>
  <si>
    <t>Напрями діяльності та заходи Регіональної цільової програми підвищення рівня безпеки дорожнього руху в Луганській області на 2018-2020 роки</t>
  </si>
  <si>
    <t>Перелік заходів Програми</t>
  </si>
  <si>
    <t>Назва напряму діяльності (пріоритетні завдання)</t>
  </si>
  <si>
    <t>Термін виконання</t>
  </si>
  <si>
    <t>2018-2020</t>
  </si>
  <si>
    <t xml:space="preserve"> райдержадміністрації, виконкоми ОТГ</t>
  </si>
  <si>
    <t xml:space="preserve">САД у Луганській області, УПП у Луганській області ДПП НП України, Управління розвитку, утримання мережі автомобільних доріг області ОДА, виконкоми міст обласного значення,          </t>
  </si>
  <si>
    <t xml:space="preserve">зниження рівня аварійності, особливо за </t>
  </si>
  <si>
    <t>участі пішоходів та велосипедистів, у темний час доби</t>
  </si>
  <si>
    <t xml:space="preserve">САД у Луганській області, УПП у Луганській області </t>
  </si>
  <si>
    <t>ДПП НП України, Управління розвитку, утримання мережі автомобільних доріг області ОДА,  виконкоми міст обласного значення, райдержадміністрації, виконкоми ОТГ</t>
  </si>
  <si>
    <t>пішоходів</t>
  </si>
  <si>
    <t xml:space="preserve">загострення уваги пішоходів перед їх виходом на проїзну частину, зниження  аварійності за участю </t>
  </si>
  <si>
    <t>Ресурсне забезпечення виконання завдань Регіональної цільової програми підвищення рівня безпеки дорожнього руху</t>
  </si>
  <si>
    <t>2. Матеріально-технічне оснащення закладів охорони здоров'я для забезпечення надання медичної допомоги потерпілим у ДТП</t>
  </si>
  <si>
    <t>Всього 2 заходи на суму:</t>
  </si>
  <si>
    <t>1. Підвищення рівня безпечності доріг та дорожньої інфраструктури</t>
  </si>
  <si>
    <t xml:space="preserve">1. Придбання методичної літератури і наочної агітації для установ освіти з тематики навчання дітей ПДР для обладнання куточків та  класів БЖД. </t>
  </si>
  <si>
    <t>2. Створення при установах освіти майданчиків для практичного навчання дітей ПДР</t>
  </si>
  <si>
    <t>2. Підвищення рівня безпеки перевезень пасажирів та вантажів комерційним автомобільним транспортом</t>
  </si>
  <si>
    <t>3. Покращення безпечної поведінки учасників дорожнього руху</t>
  </si>
  <si>
    <t>4. Удосконалення заходів реагування та управління наслідками дорожньо-транспортних пригод</t>
  </si>
  <si>
    <t>5. Посилення заходів контролю за дотриманням правил дорожнього руху</t>
  </si>
  <si>
    <t>6. Створення безпечних та комфортних умов для життєдіяльності осіб з інвалідністю</t>
  </si>
  <si>
    <t>в Луганській області на період до 2020 року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</si>
</sst>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i/>
      <u val="single"/>
      <sz val="11"/>
      <name val="Times New Roman"/>
      <family val="1"/>
    </font>
    <font>
      <sz val="11"/>
      <color indexed="10"/>
      <name val="Times New Roman"/>
      <family val="1"/>
    </font>
    <font>
      <i/>
      <u val="single"/>
      <sz val="11"/>
      <color indexed="10"/>
      <name val="Times New Roman"/>
      <family val="1"/>
    </font>
    <font>
      <sz val="10"/>
      <color indexed="10"/>
      <name val="Arial"/>
      <family val="0"/>
    </font>
    <font>
      <u val="single"/>
      <sz val="11"/>
      <name val="Times New Roman"/>
      <family val="1"/>
    </font>
    <font>
      <u val="single"/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vertical="top" wrapText="1"/>
    </xf>
    <xf numFmtId="164" fontId="7" fillId="0" borderId="10" xfId="0" applyNumberFormat="1" applyFont="1" applyBorder="1" applyAlignment="1">
      <alignment horizontal="right" vertical="top" wrapText="1"/>
    </xf>
    <xf numFmtId="164" fontId="0" fillId="0" borderId="10" xfId="0" applyNumberFormat="1" applyBorder="1" applyAlignment="1">
      <alignment horizontal="right"/>
    </xf>
    <xf numFmtId="164" fontId="4" fillId="0" borderId="11" xfId="0" applyNumberFormat="1" applyFont="1" applyBorder="1" applyAlignment="1">
      <alignment vertical="top" wrapText="1"/>
    </xf>
    <xf numFmtId="0" fontId="4" fillId="0" borderId="14" xfId="0" applyFont="1" applyBorder="1" applyAlignment="1">
      <alignment horizontal="justify" vertical="top" wrapText="1"/>
    </xf>
    <xf numFmtId="164" fontId="4" fillId="0" borderId="12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164" fontId="4" fillId="0" borderId="14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justify" wrapText="1"/>
    </xf>
    <xf numFmtId="164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164" fontId="0" fillId="0" borderId="10" xfId="0" applyNumberFormat="1" applyBorder="1" applyAlignment="1">
      <alignment/>
    </xf>
    <xf numFmtId="164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64" fontId="4" fillId="0" borderId="13" xfId="0" applyNumberFormat="1" applyFont="1" applyBorder="1" applyAlignment="1">
      <alignment vertical="top" wrapText="1"/>
    </xf>
    <xf numFmtId="164" fontId="4" fillId="0" borderId="11" xfId="0" applyNumberFormat="1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64" fontId="4" fillId="0" borderId="11" xfId="0" applyNumberFormat="1" applyFont="1" applyBorder="1" applyAlignment="1">
      <alignment horizontal="right" wrapText="1"/>
    </xf>
    <xf numFmtId="164" fontId="4" fillId="0" borderId="12" xfId="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justify" vertical="top" wrapText="1"/>
    </xf>
    <xf numFmtId="164" fontId="7" fillId="0" borderId="10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164" fontId="4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4" fillId="0" borderId="11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right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164" fontId="4" fillId="0" borderId="11" xfId="0" applyNumberFormat="1" applyFont="1" applyBorder="1" applyAlignment="1">
      <alignment horizontal="right" wrapText="1"/>
    </xf>
    <xf numFmtId="164" fontId="4" fillId="0" borderId="13" xfId="0" applyNumberFormat="1" applyFont="1" applyBorder="1" applyAlignment="1">
      <alignment horizontal="right" wrapText="1"/>
    </xf>
    <xf numFmtId="164" fontId="4" fillId="0" borderId="12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wrapText="1"/>
    </xf>
    <xf numFmtId="164" fontId="4" fillId="0" borderId="11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right" wrapText="1"/>
    </xf>
    <xf numFmtId="0" fontId="3" fillId="0" borderId="23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164" fontId="7" fillId="0" borderId="10" xfId="0" applyNumberFormat="1" applyFont="1" applyFill="1" applyBorder="1" applyAlignment="1">
      <alignment horizontal="justify" vertical="top" wrapText="1"/>
    </xf>
    <xf numFmtId="164" fontId="7" fillId="0" borderId="10" xfId="0" applyNumberFormat="1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3"/>
  <sheetViews>
    <sheetView zoomScalePageLayoutView="0" workbookViewId="0" topLeftCell="A187">
      <selection activeCell="H187" sqref="H187"/>
    </sheetView>
  </sheetViews>
  <sheetFormatPr defaultColWidth="9.140625" defaultRowHeight="12.75"/>
  <cols>
    <col min="1" max="1" width="4.7109375" style="124" customWidth="1"/>
    <col min="2" max="2" width="15.28125" style="124" customWidth="1"/>
    <col min="3" max="3" width="38.421875" style="92" customWidth="1"/>
    <col min="4" max="4" width="13.7109375" style="101" customWidth="1"/>
    <col min="5" max="5" width="20.57421875" style="0" customWidth="1"/>
    <col min="6" max="6" width="15.8515625" style="0" customWidth="1"/>
    <col min="7" max="7" width="10.421875" style="0" customWidth="1"/>
    <col min="8" max="8" width="10.421875" style="0" bestFit="1" customWidth="1"/>
    <col min="9" max="9" width="9.421875" style="0" customWidth="1"/>
    <col min="10" max="10" width="14.8515625" style="0" customWidth="1"/>
  </cols>
  <sheetData>
    <row r="1" ht="18.75">
      <c r="H1" s="93" t="s">
        <v>291</v>
      </c>
    </row>
    <row r="2" spans="1:10" ht="45.75" customHeight="1">
      <c r="A2" s="150" t="s">
        <v>292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4" ht="15.75">
      <c r="A3" s="1"/>
      <c r="C3" s="80"/>
      <c r="D3" s="102"/>
    </row>
    <row r="4" spans="1:10" s="99" customFormat="1" ht="44.25" customHeight="1">
      <c r="A4" s="138" t="s">
        <v>0</v>
      </c>
      <c r="B4" s="138" t="s">
        <v>294</v>
      </c>
      <c r="C4" s="139" t="s">
        <v>293</v>
      </c>
      <c r="D4" s="141" t="s">
        <v>295</v>
      </c>
      <c r="E4" s="138" t="s">
        <v>1</v>
      </c>
      <c r="F4" s="138" t="s">
        <v>2</v>
      </c>
      <c r="G4" s="138" t="s">
        <v>3</v>
      </c>
      <c r="H4" s="138"/>
      <c r="I4" s="138"/>
      <c r="J4" s="138" t="s">
        <v>4</v>
      </c>
    </row>
    <row r="5" spans="1:10" s="99" customFormat="1" ht="14.25">
      <c r="A5" s="138"/>
      <c r="B5" s="138"/>
      <c r="C5" s="139"/>
      <c r="D5" s="142"/>
      <c r="E5" s="140"/>
      <c r="F5" s="138"/>
      <c r="G5" s="100">
        <v>2018</v>
      </c>
      <c r="H5" s="97">
        <v>2019</v>
      </c>
      <c r="I5" s="97">
        <v>2020</v>
      </c>
      <c r="J5" s="138"/>
    </row>
    <row r="6" spans="1:10" s="99" customFormat="1" ht="14.25">
      <c r="A6" s="97">
        <v>1</v>
      </c>
      <c r="B6" s="97">
        <v>2</v>
      </c>
      <c r="C6" s="98">
        <v>3</v>
      </c>
      <c r="D6" s="121">
        <v>4</v>
      </c>
      <c r="E6" s="100">
        <v>5</v>
      </c>
      <c r="F6" s="122">
        <v>6</v>
      </c>
      <c r="G6" s="100">
        <v>7</v>
      </c>
      <c r="H6" s="100">
        <v>8</v>
      </c>
      <c r="I6" s="100">
        <v>9</v>
      </c>
      <c r="J6" s="100">
        <v>10</v>
      </c>
    </row>
    <row r="7" spans="1:10" ht="92.25" customHeight="1">
      <c r="A7" s="158">
        <v>1</v>
      </c>
      <c r="B7" s="158" t="s">
        <v>5</v>
      </c>
      <c r="C7" s="159" t="s">
        <v>86</v>
      </c>
      <c r="D7" s="103" t="s">
        <v>296</v>
      </c>
      <c r="E7" s="175" t="s">
        <v>161</v>
      </c>
      <c r="F7" s="174"/>
      <c r="G7" s="29"/>
      <c r="H7" s="29"/>
      <c r="I7" s="29"/>
      <c r="J7" s="128" t="s">
        <v>6</v>
      </c>
    </row>
    <row r="8" spans="1:10" ht="84.75" customHeight="1">
      <c r="A8" s="158"/>
      <c r="B8" s="158"/>
      <c r="C8" s="160"/>
      <c r="D8" s="104"/>
      <c r="E8" s="176"/>
      <c r="F8" s="174"/>
      <c r="G8" s="26"/>
      <c r="H8" s="26"/>
      <c r="I8" s="26"/>
      <c r="J8" s="129"/>
    </row>
    <row r="9" spans="1:10" ht="164.25" customHeight="1">
      <c r="A9" s="61" t="s">
        <v>7</v>
      </c>
      <c r="B9" s="61" t="s">
        <v>124</v>
      </c>
      <c r="C9" s="94" t="s">
        <v>8</v>
      </c>
      <c r="D9" s="96" t="s">
        <v>296</v>
      </c>
      <c r="E9" s="8" t="s">
        <v>298</v>
      </c>
      <c r="F9" s="61"/>
      <c r="G9" s="66"/>
      <c r="H9" s="66"/>
      <c r="I9" s="66"/>
      <c r="J9" s="8" t="s">
        <v>9</v>
      </c>
    </row>
    <row r="10" spans="1:10" ht="30.75" customHeight="1">
      <c r="A10" s="9"/>
      <c r="B10" s="9"/>
      <c r="C10" s="95" t="s">
        <v>105</v>
      </c>
      <c r="D10" s="123"/>
      <c r="E10" s="54" t="s">
        <v>297</v>
      </c>
      <c r="F10" s="77" t="s">
        <v>106</v>
      </c>
      <c r="G10" s="64">
        <v>2</v>
      </c>
      <c r="H10" s="64">
        <v>2</v>
      </c>
      <c r="I10" s="64">
        <v>2</v>
      </c>
      <c r="J10" s="54"/>
    </row>
    <row r="11" spans="1:10" ht="30">
      <c r="A11" s="9"/>
      <c r="B11" s="9"/>
      <c r="C11" s="76" t="s">
        <v>136</v>
      </c>
      <c r="D11" s="161">
        <v>2018</v>
      </c>
      <c r="E11" s="128" t="s">
        <v>10</v>
      </c>
      <c r="F11" s="50"/>
      <c r="G11" s="27"/>
      <c r="H11" s="27"/>
      <c r="I11" s="27"/>
      <c r="J11" s="133"/>
    </row>
    <row r="12" spans="1:10" ht="30">
      <c r="A12" s="9"/>
      <c r="B12" s="9"/>
      <c r="C12" s="71" t="s">
        <v>249</v>
      </c>
      <c r="D12" s="162"/>
      <c r="E12" s="130"/>
      <c r="F12" s="50" t="s">
        <v>106</v>
      </c>
      <c r="G12" s="27">
        <v>1413</v>
      </c>
      <c r="H12" s="27">
        <v>0</v>
      </c>
      <c r="I12" s="27">
        <v>0</v>
      </c>
      <c r="J12" s="134"/>
    </row>
    <row r="13" spans="1:10" ht="60">
      <c r="A13" s="9"/>
      <c r="B13" s="9"/>
      <c r="C13" s="81" t="s">
        <v>137</v>
      </c>
      <c r="D13" s="106"/>
      <c r="E13" s="2"/>
      <c r="F13" s="50"/>
      <c r="G13" s="31"/>
      <c r="H13" s="31"/>
      <c r="I13" s="31"/>
      <c r="J13" s="137" t="s">
        <v>11</v>
      </c>
    </row>
    <row r="14" spans="1:10" ht="15">
      <c r="A14" s="9"/>
      <c r="B14" s="9"/>
      <c r="C14" s="82" t="s">
        <v>286</v>
      </c>
      <c r="D14" s="144">
        <v>2018</v>
      </c>
      <c r="E14" s="128" t="s">
        <v>123</v>
      </c>
      <c r="F14" s="175" t="s">
        <v>106</v>
      </c>
      <c r="G14" s="147">
        <v>8</v>
      </c>
      <c r="H14" s="147">
        <v>0</v>
      </c>
      <c r="I14" s="147">
        <v>0</v>
      </c>
      <c r="J14" s="137"/>
    </row>
    <row r="15" spans="1:10" ht="15">
      <c r="A15" s="9"/>
      <c r="B15" s="9"/>
      <c r="C15" s="76" t="s">
        <v>13</v>
      </c>
      <c r="D15" s="145"/>
      <c r="E15" s="129"/>
      <c r="F15" s="176"/>
      <c r="G15" s="147"/>
      <c r="H15" s="147"/>
      <c r="I15" s="147"/>
      <c r="J15" s="137"/>
    </row>
    <row r="16" spans="1:10" ht="15">
      <c r="A16" s="9"/>
      <c r="B16" s="9"/>
      <c r="C16" s="76" t="s">
        <v>14</v>
      </c>
      <c r="D16" s="145"/>
      <c r="E16" s="129"/>
      <c r="F16" s="176"/>
      <c r="G16" s="147"/>
      <c r="H16" s="147"/>
      <c r="I16" s="147"/>
      <c r="J16" s="137"/>
    </row>
    <row r="17" spans="1:10" ht="15">
      <c r="A17" s="9"/>
      <c r="B17" s="9"/>
      <c r="C17" s="76" t="s">
        <v>15</v>
      </c>
      <c r="D17" s="145"/>
      <c r="E17" s="129"/>
      <c r="F17" s="176"/>
      <c r="G17" s="147"/>
      <c r="H17" s="147"/>
      <c r="I17" s="147"/>
      <c r="J17" s="137"/>
    </row>
    <row r="18" spans="1:10" ht="15">
      <c r="A18" s="9"/>
      <c r="B18" s="9"/>
      <c r="C18" s="76" t="s">
        <v>16</v>
      </c>
      <c r="D18" s="146"/>
      <c r="E18" s="130"/>
      <c r="F18" s="177"/>
      <c r="G18" s="147"/>
      <c r="H18" s="147"/>
      <c r="I18" s="147"/>
      <c r="J18" s="137"/>
    </row>
    <row r="19" spans="1:10" ht="15" customHeight="1" hidden="1">
      <c r="A19" s="9"/>
      <c r="B19" s="9"/>
      <c r="C19" s="82" t="s">
        <v>17</v>
      </c>
      <c r="D19" s="108"/>
      <c r="E19" s="2"/>
      <c r="F19" s="2"/>
      <c r="G19" s="136"/>
      <c r="H19" s="136"/>
      <c r="I19" s="136"/>
      <c r="J19" s="137"/>
    </row>
    <row r="20" spans="1:10" ht="15" customHeight="1" hidden="1">
      <c r="A20" s="9"/>
      <c r="B20" s="9"/>
      <c r="C20" s="76" t="s">
        <v>18</v>
      </c>
      <c r="D20" s="106"/>
      <c r="E20" s="2"/>
      <c r="F20" s="2"/>
      <c r="G20" s="136"/>
      <c r="H20" s="136"/>
      <c r="I20" s="136"/>
      <c r="J20" s="137"/>
    </row>
    <row r="21" spans="1:10" ht="15" customHeight="1" hidden="1">
      <c r="A21" s="9"/>
      <c r="B21" s="9"/>
      <c r="C21" s="76" t="s">
        <v>19</v>
      </c>
      <c r="D21" s="106"/>
      <c r="E21" s="2"/>
      <c r="F21" s="2"/>
      <c r="G21" s="19"/>
      <c r="H21" s="19"/>
      <c r="I21" s="19"/>
      <c r="J21" s="137"/>
    </row>
    <row r="22" spans="1:10" ht="30" customHeight="1" hidden="1">
      <c r="A22" s="9"/>
      <c r="B22" s="9"/>
      <c r="C22" s="76" t="s">
        <v>20</v>
      </c>
      <c r="D22" s="106"/>
      <c r="E22" s="2"/>
      <c r="F22" s="2"/>
      <c r="G22" s="19"/>
      <c r="H22" s="19"/>
      <c r="I22" s="19"/>
      <c r="J22" s="137"/>
    </row>
    <row r="23" spans="1:10" ht="15" customHeight="1" hidden="1">
      <c r="A23" s="9"/>
      <c r="B23" s="9"/>
      <c r="C23" s="76" t="s">
        <v>21</v>
      </c>
      <c r="D23" s="106"/>
      <c r="E23" s="2"/>
      <c r="F23" s="2"/>
      <c r="G23" s="19"/>
      <c r="H23" s="19"/>
      <c r="I23" s="19"/>
      <c r="J23" s="137"/>
    </row>
    <row r="24" spans="1:10" ht="15" customHeight="1" hidden="1">
      <c r="A24" s="9"/>
      <c r="B24" s="9"/>
      <c r="C24" s="82" t="s">
        <v>22</v>
      </c>
      <c r="D24" s="108"/>
      <c r="E24" s="2"/>
      <c r="F24" s="2"/>
      <c r="G24" s="136"/>
      <c r="H24" s="136"/>
      <c r="I24" s="136"/>
      <c r="J24" s="137"/>
    </row>
    <row r="25" spans="1:10" ht="15" customHeight="1" hidden="1">
      <c r="A25" s="9"/>
      <c r="B25" s="9"/>
      <c r="C25" s="76" t="s">
        <v>23</v>
      </c>
      <c r="D25" s="106"/>
      <c r="E25" s="2"/>
      <c r="F25" s="2"/>
      <c r="G25" s="136"/>
      <c r="H25" s="136"/>
      <c r="I25" s="136"/>
      <c r="J25" s="137"/>
    </row>
    <row r="26" spans="1:10" ht="15" customHeight="1" hidden="1">
      <c r="A26" s="9"/>
      <c r="B26" s="9"/>
      <c r="C26" s="76" t="s">
        <v>24</v>
      </c>
      <c r="D26" s="106"/>
      <c r="E26" s="2"/>
      <c r="F26" s="2"/>
      <c r="G26" s="19"/>
      <c r="H26" s="19"/>
      <c r="I26" s="19"/>
      <c r="J26" s="137"/>
    </row>
    <row r="27" spans="1:10" ht="16.5" customHeight="1" hidden="1">
      <c r="A27" s="9"/>
      <c r="B27" s="9"/>
      <c r="C27" s="82" t="s">
        <v>94</v>
      </c>
      <c r="D27" s="108"/>
      <c r="E27" s="2"/>
      <c r="F27" s="3"/>
      <c r="G27" s="19"/>
      <c r="H27" s="19"/>
      <c r="I27" s="19"/>
      <c r="J27" s="3"/>
    </row>
    <row r="28" spans="1:10" ht="18.75" customHeight="1" hidden="1">
      <c r="A28" s="9"/>
      <c r="B28" s="9"/>
      <c r="C28" s="76" t="s">
        <v>89</v>
      </c>
      <c r="D28" s="106"/>
      <c r="E28" s="2"/>
      <c r="F28" s="3"/>
      <c r="G28" s="19"/>
      <c r="H28" s="19"/>
      <c r="I28" s="19"/>
      <c r="J28" s="3"/>
    </row>
    <row r="29" spans="1:10" ht="30" customHeight="1" hidden="1">
      <c r="A29" s="9"/>
      <c r="B29" s="9"/>
      <c r="C29" s="76" t="s">
        <v>90</v>
      </c>
      <c r="D29" s="106"/>
      <c r="E29" s="2"/>
      <c r="F29" s="3"/>
      <c r="G29" s="19"/>
      <c r="H29" s="19"/>
      <c r="I29" s="19"/>
      <c r="J29" s="3"/>
    </row>
    <row r="30" spans="1:10" ht="30" customHeight="1" hidden="1">
      <c r="A30" s="9"/>
      <c r="B30" s="9"/>
      <c r="C30" s="76" t="s">
        <v>91</v>
      </c>
      <c r="D30" s="106"/>
      <c r="E30" s="2"/>
      <c r="F30" s="3"/>
      <c r="G30" s="19"/>
      <c r="H30" s="19"/>
      <c r="I30" s="19"/>
      <c r="J30" s="3"/>
    </row>
    <row r="31" spans="1:10" ht="18.75" customHeight="1" hidden="1">
      <c r="A31" s="9"/>
      <c r="B31" s="9"/>
      <c r="C31" s="76" t="s">
        <v>92</v>
      </c>
      <c r="D31" s="106"/>
      <c r="E31" s="2"/>
      <c r="F31" s="3"/>
      <c r="G31" s="19"/>
      <c r="H31" s="19"/>
      <c r="I31" s="19"/>
      <c r="J31" s="3"/>
    </row>
    <row r="32" spans="1:10" ht="15" customHeight="1" hidden="1">
      <c r="A32" s="9"/>
      <c r="B32" s="9"/>
      <c r="C32" s="82" t="s">
        <v>93</v>
      </c>
      <c r="D32" s="108"/>
      <c r="E32" s="2"/>
      <c r="F32" s="3"/>
      <c r="G32" s="19"/>
      <c r="H32" s="19"/>
      <c r="I32" s="19"/>
      <c r="J32" s="3"/>
    </row>
    <row r="33" spans="1:10" ht="15" customHeight="1" hidden="1">
      <c r="A33" s="9"/>
      <c r="B33" s="9"/>
      <c r="C33" s="76" t="s">
        <v>95</v>
      </c>
      <c r="D33" s="106"/>
      <c r="E33" s="2"/>
      <c r="F33" s="3"/>
      <c r="G33" s="19"/>
      <c r="H33" s="19"/>
      <c r="I33" s="19"/>
      <c r="J33" s="3"/>
    </row>
    <row r="34" spans="1:10" ht="15" customHeight="1" hidden="1">
      <c r="A34" s="9"/>
      <c r="B34" s="9"/>
      <c r="C34" s="76" t="s">
        <v>96</v>
      </c>
      <c r="D34" s="106"/>
      <c r="E34" s="2"/>
      <c r="F34" s="3"/>
      <c r="G34" s="19"/>
      <c r="H34" s="19"/>
      <c r="I34" s="19"/>
      <c r="J34" s="3"/>
    </row>
    <row r="35" spans="1:10" ht="15" customHeight="1" hidden="1">
      <c r="A35" s="9"/>
      <c r="B35" s="9"/>
      <c r="C35" s="76" t="s">
        <v>97</v>
      </c>
      <c r="D35" s="106"/>
      <c r="E35" s="2"/>
      <c r="F35" s="3"/>
      <c r="G35" s="19"/>
      <c r="H35" s="19"/>
      <c r="I35" s="19"/>
      <c r="J35" s="3"/>
    </row>
    <row r="36" spans="1:10" ht="15" customHeight="1" hidden="1">
      <c r="A36" s="9"/>
      <c r="B36" s="9"/>
      <c r="C36" s="82" t="s">
        <v>112</v>
      </c>
      <c r="D36" s="108"/>
      <c r="E36" s="2"/>
      <c r="F36" s="3"/>
      <c r="G36" s="19"/>
      <c r="H36" s="19"/>
      <c r="I36" s="19"/>
      <c r="J36" s="3"/>
    </row>
    <row r="37" spans="1:10" ht="15" customHeight="1" hidden="1">
      <c r="A37" s="9"/>
      <c r="B37" s="9"/>
      <c r="C37" s="76" t="s">
        <v>113</v>
      </c>
      <c r="D37" s="106"/>
      <c r="E37" s="2"/>
      <c r="F37" s="3"/>
      <c r="G37" s="19"/>
      <c r="H37" s="19"/>
      <c r="I37" s="19"/>
      <c r="J37" s="3"/>
    </row>
    <row r="38" spans="1:10" ht="15" customHeight="1" hidden="1">
      <c r="A38" s="9"/>
      <c r="B38" s="9"/>
      <c r="C38" s="76" t="s">
        <v>114</v>
      </c>
      <c r="D38" s="106"/>
      <c r="E38" s="2"/>
      <c r="F38" s="3"/>
      <c r="G38" s="19"/>
      <c r="H38" s="19"/>
      <c r="I38" s="19"/>
      <c r="J38" s="3"/>
    </row>
    <row r="39" spans="1:10" ht="15" customHeight="1" hidden="1">
      <c r="A39" s="9"/>
      <c r="B39" s="9"/>
      <c r="C39" s="82" t="s">
        <v>115</v>
      </c>
      <c r="D39" s="108"/>
      <c r="E39" s="2"/>
      <c r="F39" s="3"/>
      <c r="G39" s="19"/>
      <c r="H39" s="19"/>
      <c r="I39" s="19"/>
      <c r="J39" s="3"/>
    </row>
    <row r="40" spans="1:10" ht="15" customHeight="1" hidden="1">
      <c r="A40" s="9"/>
      <c r="B40" s="9"/>
      <c r="C40" s="76" t="s">
        <v>116</v>
      </c>
      <c r="D40" s="106"/>
      <c r="E40" s="2"/>
      <c r="F40" s="3"/>
      <c r="G40" s="19"/>
      <c r="H40" s="19"/>
      <c r="I40" s="19"/>
      <c r="J40" s="3"/>
    </row>
    <row r="41" spans="1:10" ht="15" customHeight="1" hidden="1">
      <c r="A41" s="9"/>
      <c r="B41" s="9"/>
      <c r="C41" s="76" t="s">
        <v>117</v>
      </c>
      <c r="D41" s="106"/>
      <c r="E41" s="2"/>
      <c r="F41" s="3"/>
      <c r="G41" s="19"/>
      <c r="H41" s="19"/>
      <c r="I41" s="19"/>
      <c r="J41" s="3"/>
    </row>
    <row r="42" spans="1:10" ht="16.5" customHeight="1" hidden="1">
      <c r="A42" s="9"/>
      <c r="B42" s="9"/>
      <c r="C42" s="76" t="s">
        <v>118</v>
      </c>
      <c r="D42" s="106"/>
      <c r="E42" s="2"/>
      <c r="F42" s="3"/>
      <c r="G42" s="19"/>
      <c r="H42" s="19"/>
      <c r="I42" s="19"/>
      <c r="J42" s="3"/>
    </row>
    <row r="43" spans="1:10" ht="16.5" customHeight="1" hidden="1">
      <c r="A43" s="9"/>
      <c r="B43" s="9"/>
      <c r="C43" s="76" t="s">
        <v>119</v>
      </c>
      <c r="D43" s="106"/>
      <c r="E43" s="2"/>
      <c r="F43" s="3"/>
      <c r="G43" s="19"/>
      <c r="H43" s="19"/>
      <c r="I43" s="19"/>
      <c r="J43" s="3"/>
    </row>
    <row r="44" spans="1:10" ht="16.5" customHeight="1" hidden="1">
      <c r="A44" s="9"/>
      <c r="B44" s="9"/>
      <c r="C44" s="76" t="s">
        <v>120</v>
      </c>
      <c r="D44" s="106"/>
      <c r="E44" s="2"/>
      <c r="F44" s="3"/>
      <c r="G44" s="19"/>
      <c r="H44" s="19"/>
      <c r="I44" s="19"/>
      <c r="J44" s="3"/>
    </row>
    <row r="45" spans="1:10" ht="80.25" customHeight="1">
      <c r="A45" s="9"/>
      <c r="B45" s="9"/>
      <c r="C45" s="132" t="s">
        <v>138</v>
      </c>
      <c r="D45" s="144" t="s">
        <v>296</v>
      </c>
      <c r="E45" s="128" t="s">
        <v>161</v>
      </c>
      <c r="F45" s="135"/>
      <c r="G45" s="148"/>
      <c r="H45" s="148"/>
      <c r="I45" s="148"/>
      <c r="J45" s="128" t="s">
        <v>25</v>
      </c>
    </row>
    <row r="46" spans="1:10" ht="12.75" customHeight="1">
      <c r="A46" s="9"/>
      <c r="B46" s="9"/>
      <c r="C46" s="132"/>
      <c r="D46" s="145"/>
      <c r="E46" s="129"/>
      <c r="F46" s="135"/>
      <c r="G46" s="149"/>
      <c r="H46" s="149"/>
      <c r="I46" s="149"/>
      <c r="J46" s="129"/>
    </row>
    <row r="47" spans="1:10" ht="15" customHeight="1" hidden="1">
      <c r="A47" s="9"/>
      <c r="B47" s="9"/>
      <c r="C47" s="83" t="s">
        <v>93</v>
      </c>
      <c r="D47" s="145"/>
      <c r="E47" s="129"/>
      <c r="F47" s="135" t="s">
        <v>106</v>
      </c>
      <c r="G47" s="17"/>
      <c r="H47" s="17"/>
      <c r="I47" s="17"/>
      <c r="J47" s="129"/>
    </row>
    <row r="48" spans="1:10" ht="15" customHeight="1" hidden="1">
      <c r="A48" s="9"/>
      <c r="B48" s="9"/>
      <c r="C48" s="73" t="s">
        <v>98</v>
      </c>
      <c r="D48" s="145"/>
      <c r="E48" s="129"/>
      <c r="F48" s="135"/>
      <c r="G48" s="17"/>
      <c r="H48" s="17"/>
      <c r="I48" s="17"/>
      <c r="J48" s="129"/>
    </row>
    <row r="49" spans="1:10" ht="15" customHeight="1" hidden="1">
      <c r="A49" s="9"/>
      <c r="B49" s="9"/>
      <c r="C49" s="73" t="s">
        <v>101</v>
      </c>
      <c r="D49" s="145"/>
      <c r="E49" s="129"/>
      <c r="F49" s="135"/>
      <c r="G49" s="17"/>
      <c r="H49" s="17"/>
      <c r="I49" s="17"/>
      <c r="J49" s="129"/>
    </row>
    <row r="50" spans="1:10" ht="15" customHeight="1" hidden="1">
      <c r="A50" s="9"/>
      <c r="B50" s="9"/>
      <c r="C50" s="73" t="s">
        <v>99</v>
      </c>
      <c r="D50" s="145"/>
      <c r="E50" s="129"/>
      <c r="F50" s="135"/>
      <c r="G50" s="17"/>
      <c r="H50" s="17"/>
      <c r="I50" s="17"/>
      <c r="J50" s="129"/>
    </row>
    <row r="51" spans="1:10" ht="15" customHeight="1" hidden="1">
      <c r="A51" s="9"/>
      <c r="B51" s="9"/>
      <c r="C51" s="73" t="s">
        <v>100</v>
      </c>
      <c r="D51" s="145"/>
      <c r="E51" s="129"/>
      <c r="F51" s="135"/>
      <c r="G51" s="17"/>
      <c r="H51" s="17"/>
      <c r="I51" s="17"/>
      <c r="J51" s="129"/>
    </row>
    <row r="52" spans="1:10" ht="30">
      <c r="A52" s="9"/>
      <c r="B52" s="9"/>
      <c r="C52" s="65" t="s">
        <v>241</v>
      </c>
      <c r="D52" s="145"/>
      <c r="E52" s="129"/>
      <c r="F52" s="3" t="s">
        <v>106</v>
      </c>
      <c r="G52" s="28">
        <v>360</v>
      </c>
      <c r="H52" s="28">
        <v>0</v>
      </c>
      <c r="I52" s="28">
        <v>0</v>
      </c>
      <c r="J52" s="129"/>
    </row>
    <row r="53" spans="1:10" ht="30">
      <c r="A53" s="9"/>
      <c r="B53" s="9"/>
      <c r="C53" s="72" t="s">
        <v>250</v>
      </c>
      <c r="D53" s="145"/>
      <c r="E53" s="129"/>
      <c r="F53" s="5" t="s">
        <v>106</v>
      </c>
      <c r="G53" s="29">
        <v>2</v>
      </c>
      <c r="H53" s="29">
        <v>10</v>
      </c>
      <c r="I53" s="29">
        <v>10</v>
      </c>
      <c r="J53" s="129"/>
    </row>
    <row r="54" spans="1:10" ht="15">
      <c r="A54" s="9"/>
      <c r="B54" s="9"/>
      <c r="C54" s="78" t="s">
        <v>140</v>
      </c>
      <c r="D54" s="145"/>
      <c r="E54" s="129"/>
      <c r="F54" s="2"/>
      <c r="G54" s="28"/>
      <c r="H54" s="28"/>
      <c r="I54" s="28"/>
      <c r="J54" s="129"/>
    </row>
    <row r="55" spans="1:10" ht="15">
      <c r="A55" s="9"/>
      <c r="B55" s="9"/>
      <c r="C55" s="143" t="s">
        <v>280</v>
      </c>
      <c r="D55" s="145"/>
      <c r="E55" s="129"/>
      <c r="F55" s="25" t="s">
        <v>27</v>
      </c>
      <c r="G55" s="30">
        <v>0</v>
      </c>
      <c r="H55" s="30">
        <v>0</v>
      </c>
      <c r="I55" s="26">
        <v>0</v>
      </c>
      <c r="J55" s="129"/>
    </row>
    <row r="56" spans="1:10" ht="30">
      <c r="A56" s="9"/>
      <c r="B56" s="9"/>
      <c r="C56" s="127"/>
      <c r="D56" s="146"/>
      <c r="E56" s="130"/>
      <c r="F56" s="7" t="s">
        <v>106</v>
      </c>
      <c r="G56" s="26">
        <v>0</v>
      </c>
      <c r="H56" s="26">
        <v>25</v>
      </c>
      <c r="I56" s="26">
        <v>0</v>
      </c>
      <c r="J56" s="130"/>
    </row>
    <row r="57" spans="1:10" ht="45.75" customHeight="1">
      <c r="A57" s="9"/>
      <c r="B57" s="9"/>
      <c r="C57" s="94" t="s">
        <v>139</v>
      </c>
      <c r="D57" s="103" t="s">
        <v>296</v>
      </c>
      <c r="E57" s="8" t="s">
        <v>301</v>
      </c>
      <c r="F57" s="5"/>
      <c r="G57" s="63"/>
      <c r="H57" s="63"/>
      <c r="I57" s="63"/>
      <c r="J57" s="8" t="s">
        <v>299</v>
      </c>
    </row>
    <row r="58" spans="1:10" ht="30">
      <c r="A58" s="9"/>
      <c r="B58" s="9"/>
      <c r="C58" s="53" t="s">
        <v>281</v>
      </c>
      <c r="D58" s="110"/>
      <c r="E58" s="129" t="s">
        <v>302</v>
      </c>
      <c r="F58" s="7" t="s">
        <v>106</v>
      </c>
      <c r="G58" s="64">
        <v>390.5</v>
      </c>
      <c r="H58" s="64">
        <v>0</v>
      </c>
      <c r="I58" s="64">
        <v>0</v>
      </c>
      <c r="J58" s="129" t="s">
        <v>300</v>
      </c>
    </row>
    <row r="59" spans="1:10" ht="15">
      <c r="A59" s="9"/>
      <c r="B59" s="9"/>
      <c r="C59" s="126" t="s">
        <v>282</v>
      </c>
      <c r="D59" s="110"/>
      <c r="E59" s="129"/>
      <c r="F59" s="3" t="s">
        <v>27</v>
      </c>
      <c r="G59" s="27">
        <v>0</v>
      </c>
      <c r="H59" s="27">
        <v>0</v>
      </c>
      <c r="I59" s="27">
        <v>0</v>
      </c>
      <c r="J59" s="129"/>
    </row>
    <row r="60" spans="1:10" ht="30">
      <c r="A60" s="9"/>
      <c r="B60" s="9"/>
      <c r="C60" s="127"/>
      <c r="D60" s="110"/>
      <c r="E60" s="129"/>
      <c r="F60" s="3" t="s">
        <v>106</v>
      </c>
      <c r="G60" s="27">
        <v>0</v>
      </c>
      <c r="H60" s="27">
        <v>2</v>
      </c>
      <c r="I60" s="27">
        <v>0</v>
      </c>
      <c r="J60" s="129"/>
    </row>
    <row r="61" spans="1:10" ht="15">
      <c r="A61" s="9"/>
      <c r="B61" s="9"/>
      <c r="C61" s="74" t="s">
        <v>17</v>
      </c>
      <c r="D61" s="111"/>
      <c r="E61" s="129"/>
      <c r="F61" s="3"/>
      <c r="G61" s="27"/>
      <c r="H61" s="27"/>
      <c r="I61" s="27"/>
      <c r="J61" s="10"/>
    </row>
    <row r="62" spans="1:10" ht="45">
      <c r="A62" s="9"/>
      <c r="B62" s="9"/>
      <c r="C62" s="71" t="s">
        <v>242</v>
      </c>
      <c r="D62" s="110"/>
      <c r="E62" s="129"/>
      <c r="F62" s="34" t="s">
        <v>106</v>
      </c>
      <c r="G62" s="27">
        <v>1677</v>
      </c>
      <c r="H62" s="27">
        <v>0</v>
      </c>
      <c r="I62" s="27">
        <v>0</v>
      </c>
      <c r="J62" s="10"/>
    </row>
    <row r="63" spans="1:10" ht="31.5" customHeight="1">
      <c r="A63" s="9"/>
      <c r="B63" s="9"/>
      <c r="C63" s="71" t="s">
        <v>227</v>
      </c>
      <c r="D63" s="110"/>
      <c r="E63" s="10"/>
      <c r="F63" s="3" t="s">
        <v>106</v>
      </c>
      <c r="G63" s="27">
        <v>241.3</v>
      </c>
      <c r="H63" s="27">
        <v>0</v>
      </c>
      <c r="I63" s="27">
        <v>0</v>
      </c>
      <c r="J63" s="10"/>
    </row>
    <row r="64" spans="1:10" ht="29.25" customHeight="1">
      <c r="A64" s="9"/>
      <c r="B64" s="9"/>
      <c r="C64" s="71" t="s">
        <v>228</v>
      </c>
      <c r="D64" s="110"/>
      <c r="E64" s="10"/>
      <c r="F64" s="3" t="s">
        <v>106</v>
      </c>
      <c r="G64" s="27">
        <v>11180</v>
      </c>
      <c r="H64" s="27">
        <v>0</v>
      </c>
      <c r="I64" s="27">
        <v>0</v>
      </c>
      <c r="J64" s="10"/>
    </row>
    <row r="65" spans="1:10" ht="30">
      <c r="A65" s="9"/>
      <c r="B65" s="9"/>
      <c r="C65" s="71" t="s">
        <v>229</v>
      </c>
      <c r="D65" s="110"/>
      <c r="E65" s="10"/>
      <c r="F65" s="58"/>
      <c r="G65" s="29"/>
      <c r="H65" s="29"/>
      <c r="I65" s="29"/>
      <c r="J65" s="10"/>
    </row>
    <row r="66" spans="1:10" ht="30">
      <c r="A66" s="9"/>
      <c r="B66" s="9"/>
      <c r="C66" s="71" t="s">
        <v>243</v>
      </c>
      <c r="D66" s="110"/>
      <c r="E66" s="10"/>
      <c r="F66" s="58" t="s">
        <v>106</v>
      </c>
      <c r="G66" s="28">
        <v>90</v>
      </c>
      <c r="H66" s="28">
        <v>0</v>
      </c>
      <c r="I66" s="28">
        <v>0</v>
      </c>
      <c r="J66" s="10"/>
    </row>
    <row r="67" spans="1:10" ht="30">
      <c r="A67" s="9"/>
      <c r="B67" s="9"/>
      <c r="C67" s="71" t="s">
        <v>244</v>
      </c>
      <c r="D67" s="110"/>
      <c r="E67" s="10"/>
      <c r="F67" s="58" t="s">
        <v>106</v>
      </c>
      <c r="G67" s="28">
        <v>90</v>
      </c>
      <c r="H67" s="28">
        <v>0</v>
      </c>
      <c r="I67" s="28">
        <v>0</v>
      </c>
      <c r="J67" s="10"/>
    </row>
    <row r="68" spans="1:10" ht="30">
      <c r="A68" s="9"/>
      <c r="B68" s="9"/>
      <c r="C68" s="71" t="s">
        <v>230</v>
      </c>
      <c r="D68" s="110"/>
      <c r="E68" s="10"/>
      <c r="F68" s="58" t="s">
        <v>106</v>
      </c>
      <c r="G68" s="28">
        <v>180</v>
      </c>
      <c r="H68" s="28">
        <v>0</v>
      </c>
      <c r="I68" s="28">
        <v>0</v>
      </c>
      <c r="J68" s="10"/>
    </row>
    <row r="69" spans="1:10" ht="15">
      <c r="A69" s="9"/>
      <c r="B69" s="9"/>
      <c r="C69" s="71" t="s">
        <v>103</v>
      </c>
      <c r="D69" s="110"/>
      <c r="E69" s="10"/>
      <c r="F69" s="34" t="s">
        <v>104</v>
      </c>
      <c r="G69" s="27">
        <v>600</v>
      </c>
      <c r="H69" s="27">
        <v>0</v>
      </c>
      <c r="I69" s="27">
        <v>0</v>
      </c>
      <c r="J69" s="10"/>
    </row>
    <row r="70" spans="1:10" ht="15">
      <c r="A70" s="9"/>
      <c r="B70" s="9"/>
      <c r="C70" s="74" t="s">
        <v>140</v>
      </c>
      <c r="D70" s="111"/>
      <c r="E70" s="10"/>
      <c r="F70" s="34"/>
      <c r="G70" s="27"/>
      <c r="H70" s="27"/>
      <c r="I70" s="27"/>
      <c r="J70" s="10"/>
    </row>
    <row r="71" spans="1:10" ht="15">
      <c r="A71" s="9"/>
      <c r="B71" s="9"/>
      <c r="C71" s="131" t="s">
        <v>141</v>
      </c>
      <c r="D71" s="110"/>
      <c r="E71" s="10"/>
      <c r="F71" s="34" t="s">
        <v>27</v>
      </c>
      <c r="G71" s="27">
        <v>0</v>
      </c>
      <c r="H71" s="27">
        <v>0</v>
      </c>
      <c r="I71" s="27">
        <v>0</v>
      </c>
      <c r="J71" s="10"/>
    </row>
    <row r="72" spans="1:10" ht="30">
      <c r="A72" s="9"/>
      <c r="B72" s="9"/>
      <c r="C72" s="131"/>
      <c r="D72" s="110"/>
      <c r="E72" s="10"/>
      <c r="F72" s="34" t="s">
        <v>106</v>
      </c>
      <c r="G72" s="27">
        <v>60</v>
      </c>
      <c r="H72" s="27">
        <v>60</v>
      </c>
      <c r="I72" s="27">
        <v>0</v>
      </c>
      <c r="J72" s="10"/>
    </row>
    <row r="73" spans="1:10" ht="15">
      <c r="A73" s="9"/>
      <c r="B73" s="9"/>
      <c r="C73" s="126" t="s">
        <v>142</v>
      </c>
      <c r="D73" s="110"/>
      <c r="E73" s="10"/>
      <c r="F73" s="3" t="s">
        <v>27</v>
      </c>
      <c r="G73" s="27">
        <v>0</v>
      </c>
      <c r="H73" s="27">
        <v>0</v>
      </c>
      <c r="I73" s="27">
        <v>0</v>
      </c>
      <c r="J73" s="10"/>
    </row>
    <row r="74" spans="1:10" ht="30">
      <c r="A74" s="9"/>
      <c r="B74" s="9"/>
      <c r="C74" s="127"/>
      <c r="D74" s="110"/>
      <c r="E74" s="10"/>
      <c r="F74" s="3" t="s">
        <v>106</v>
      </c>
      <c r="G74" s="27">
        <v>199</v>
      </c>
      <c r="H74" s="27">
        <v>0</v>
      </c>
      <c r="I74" s="27">
        <v>0</v>
      </c>
      <c r="J74" s="10"/>
    </row>
    <row r="75" spans="1:10" ht="15">
      <c r="A75" s="9"/>
      <c r="B75" s="9"/>
      <c r="C75" s="131" t="s">
        <v>143</v>
      </c>
      <c r="D75" s="110"/>
      <c r="E75" s="10"/>
      <c r="F75" s="3" t="s">
        <v>27</v>
      </c>
      <c r="G75" s="27">
        <v>0</v>
      </c>
      <c r="H75" s="27">
        <v>0</v>
      </c>
      <c r="I75" s="27">
        <v>0</v>
      </c>
      <c r="J75" s="10"/>
    </row>
    <row r="76" spans="1:10" ht="30">
      <c r="A76" s="9"/>
      <c r="B76" s="9"/>
      <c r="C76" s="131"/>
      <c r="D76" s="110"/>
      <c r="E76" s="10"/>
      <c r="F76" s="3" t="s">
        <v>106</v>
      </c>
      <c r="G76" s="27">
        <v>199</v>
      </c>
      <c r="H76" s="27">
        <v>0</v>
      </c>
      <c r="I76" s="27">
        <v>0</v>
      </c>
      <c r="J76" s="10"/>
    </row>
    <row r="77" spans="1:10" ht="15">
      <c r="A77" s="9"/>
      <c r="B77" s="9"/>
      <c r="C77" s="131" t="s">
        <v>147</v>
      </c>
      <c r="D77" s="110"/>
      <c r="E77" s="10"/>
      <c r="F77" s="3" t="s">
        <v>27</v>
      </c>
      <c r="G77" s="27">
        <v>0</v>
      </c>
      <c r="H77" s="27">
        <v>0</v>
      </c>
      <c r="I77" s="27">
        <v>0</v>
      </c>
      <c r="J77" s="10"/>
    </row>
    <row r="78" spans="1:10" ht="30">
      <c r="A78" s="9"/>
      <c r="B78" s="9"/>
      <c r="C78" s="131"/>
      <c r="D78" s="110"/>
      <c r="E78" s="10"/>
      <c r="F78" s="3" t="s">
        <v>106</v>
      </c>
      <c r="G78" s="27">
        <v>0</v>
      </c>
      <c r="H78" s="27">
        <v>199</v>
      </c>
      <c r="I78" s="27">
        <v>0</v>
      </c>
      <c r="J78" s="10"/>
    </row>
    <row r="79" spans="1:10" ht="15">
      <c r="A79" s="9"/>
      <c r="B79" s="9"/>
      <c r="C79" s="131" t="s">
        <v>149</v>
      </c>
      <c r="D79" s="110"/>
      <c r="E79" s="10"/>
      <c r="F79" s="3" t="s">
        <v>27</v>
      </c>
      <c r="G79" s="27">
        <v>0</v>
      </c>
      <c r="H79" s="27">
        <v>0</v>
      </c>
      <c r="I79" s="27">
        <v>0</v>
      </c>
      <c r="J79" s="10"/>
    </row>
    <row r="80" spans="1:10" ht="30">
      <c r="A80" s="9"/>
      <c r="B80" s="9"/>
      <c r="C80" s="131"/>
      <c r="D80" s="110"/>
      <c r="E80" s="10"/>
      <c r="F80" s="3" t="s">
        <v>106</v>
      </c>
      <c r="G80" s="27">
        <v>0</v>
      </c>
      <c r="H80" s="27">
        <v>0</v>
      </c>
      <c r="I80" s="27">
        <v>199</v>
      </c>
      <c r="J80" s="10"/>
    </row>
    <row r="81" spans="1:10" ht="15">
      <c r="A81" s="9"/>
      <c r="B81" s="9"/>
      <c r="C81" s="131" t="s">
        <v>144</v>
      </c>
      <c r="D81" s="110"/>
      <c r="E81" s="10"/>
      <c r="F81" s="3" t="s">
        <v>27</v>
      </c>
      <c r="G81" s="27">
        <v>0</v>
      </c>
      <c r="H81" s="27">
        <v>0</v>
      </c>
      <c r="I81" s="27">
        <v>0</v>
      </c>
      <c r="J81" s="10"/>
    </row>
    <row r="82" spans="1:10" ht="30">
      <c r="A82" s="9"/>
      <c r="B82" s="9"/>
      <c r="C82" s="131"/>
      <c r="D82" s="110"/>
      <c r="E82" s="10"/>
      <c r="F82" s="3" t="s">
        <v>106</v>
      </c>
      <c r="G82" s="27">
        <v>199</v>
      </c>
      <c r="H82" s="27">
        <v>0</v>
      </c>
      <c r="I82" s="27">
        <v>0</v>
      </c>
      <c r="J82" s="10"/>
    </row>
    <row r="83" spans="1:10" ht="15">
      <c r="A83" s="9"/>
      <c r="B83" s="9"/>
      <c r="C83" s="131" t="s">
        <v>145</v>
      </c>
      <c r="D83" s="110"/>
      <c r="E83" s="10"/>
      <c r="F83" s="3" t="s">
        <v>27</v>
      </c>
      <c r="G83" s="27">
        <v>0</v>
      </c>
      <c r="H83" s="27">
        <v>0</v>
      </c>
      <c r="I83" s="27">
        <v>0</v>
      </c>
      <c r="J83" s="10"/>
    </row>
    <row r="84" spans="1:10" ht="30">
      <c r="A84" s="9"/>
      <c r="B84" s="9"/>
      <c r="C84" s="131"/>
      <c r="D84" s="110"/>
      <c r="E84" s="10"/>
      <c r="F84" s="3" t="s">
        <v>106</v>
      </c>
      <c r="G84" s="27">
        <v>199</v>
      </c>
      <c r="H84" s="27">
        <v>0</v>
      </c>
      <c r="I84" s="27">
        <v>0</v>
      </c>
      <c r="J84" s="10"/>
    </row>
    <row r="85" spans="1:10" ht="15">
      <c r="A85" s="9"/>
      <c r="B85" s="9"/>
      <c r="C85" s="131" t="s">
        <v>146</v>
      </c>
      <c r="D85" s="110"/>
      <c r="E85" s="10"/>
      <c r="F85" s="3" t="s">
        <v>27</v>
      </c>
      <c r="G85" s="27">
        <v>0</v>
      </c>
      <c r="H85" s="27">
        <v>0</v>
      </c>
      <c r="I85" s="27">
        <v>0</v>
      </c>
      <c r="J85" s="10"/>
    </row>
    <row r="86" spans="1:10" ht="30">
      <c r="A86" s="9"/>
      <c r="B86" s="9"/>
      <c r="C86" s="131"/>
      <c r="D86" s="110"/>
      <c r="E86" s="10"/>
      <c r="F86" s="3" t="s">
        <v>106</v>
      </c>
      <c r="G86" s="27">
        <v>0</v>
      </c>
      <c r="H86" s="27">
        <v>199</v>
      </c>
      <c r="I86" s="27">
        <v>0</v>
      </c>
      <c r="J86" s="10"/>
    </row>
    <row r="87" spans="1:10" ht="15">
      <c r="A87" s="9"/>
      <c r="B87" s="9"/>
      <c r="C87" s="131" t="s">
        <v>148</v>
      </c>
      <c r="D87" s="110"/>
      <c r="E87" s="10"/>
      <c r="F87" s="3" t="s">
        <v>27</v>
      </c>
      <c r="G87" s="27">
        <v>0</v>
      </c>
      <c r="H87" s="27">
        <v>0</v>
      </c>
      <c r="I87" s="27">
        <v>0</v>
      </c>
      <c r="J87" s="10"/>
    </row>
    <row r="88" spans="1:10" ht="30">
      <c r="A88" s="9"/>
      <c r="B88" s="9"/>
      <c r="C88" s="131"/>
      <c r="D88" s="110"/>
      <c r="E88" s="10"/>
      <c r="F88" s="3" t="s">
        <v>106</v>
      </c>
      <c r="G88" s="27">
        <v>0</v>
      </c>
      <c r="H88" s="27">
        <v>0</v>
      </c>
      <c r="I88" s="27">
        <v>199</v>
      </c>
      <c r="J88" s="10"/>
    </row>
    <row r="89" spans="1:10" ht="15">
      <c r="A89" s="9"/>
      <c r="B89" s="9"/>
      <c r="C89" s="131" t="s">
        <v>150</v>
      </c>
      <c r="D89" s="110"/>
      <c r="E89" s="10"/>
      <c r="F89" s="3" t="s">
        <v>27</v>
      </c>
      <c r="G89" s="27">
        <v>0</v>
      </c>
      <c r="H89" s="27">
        <v>0</v>
      </c>
      <c r="I89" s="27">
        <v>0</v>
      </c>
      <c r="J89" s="10"/>
    </row>
    <row r="90" spans="1:10" ht="30">
      <c r="A90" s="9"/>
      <c r="B90" s="9"/>
      <c r="C90" s="131"/>
      <c r="D90" s="110"/>
      <c r="E90" s="10"/>
      <c r="F90" s="3" t="s">
        <v>106</v>
      </c>
      <c r="G90" s="27">
        <v>0</v>
      </c>
      <c r="H90" s="27">
        <v>10</v>
      </c>
      <c r="I90" s="27">
        <v>10</v>
      </c>
      <c r="J90" s="10"/>
    </row>
    <row r="91" spans="1:10" ht="33" customHeight="1">
      <c r="A91" s="9"/>
      <c r="B91" s="9"/>
      <c r="C91" s="71" t="s">
        <v>12</v>
      </c>
      <c r="D91" s="110"/>
      <c r="E91" s="10"/>
      <c r="F91" s="135" t="s">
        <v>106</v>
      </c>
      <c r="G91" s="147">
        <v>0</v>
      </c>
      <c r="H91" s="147">
        <v>1500</v>
      </c>
      <c r="I91" s="147">
        <v>500</v>
      </c>
      <c r="J91" s="10"/>
    </row>
    <row r="92" spans="1:10" ht="15" customHeight="1" hidden="1">
      <c r="A92" s="9"/>
      <c r="B92" s="9"/>
      <c r="C92" s="71" t="s">
        <v>125</v>
      </c>
      <c r="D92" s="110"/>
      <c r="E92" s="10"/>
      <c r="F92" s="135"/>
      <c r="G92" s="147"/>
      <c r="H92" s="147"/>
      <c r="I92" s="147"/>
      <c r="J92" s="10"/>
    </row>
    <row r="93" spans="1:10" ht="15" customHeight="1" hidden="1">
      <c r="A93" s="9"/>
      <c r="B93" s="9"/>
      <c r="C93" s="71" t="s">
        <v>126</v>
      </c>
      <c r="D93" s="110"/>
      <c r="E93" s="10"/>
      <c r="F93" s="135"/>
      <c r="G93" s="147"/>
      <c r="H93" s="147"/>
      <c r="I93" s="147"/>
      <c r="J93" s="10"/>
    </row>
    <row r="94" spans="1:10" ht="15" customHeight="1" hidden="1">
      <c r="A94" s="9"/>
      <c r="B94" s="9"/>
      <c r="C94" s="71" t="s">
        <v>127</v>
      </c>
      <c r="D94" s="110"/>
      <c r="E94" s="10"/>
      <c r="F94" s="135"/>
      <c r="G94" s="147"/>
      <c r="H94" s="147"/>
      <c r="I94" s="147"/>
      <c r="J94" s="10"/>
    </row>
    <row r="95" spans="1:10" ht="15" customHeight="1" hidden="1">
      <c r="A95" s="9"/>
      <c r="B95" s="9"/>
      <c r="C95" s="71" t="s">
        <v>128</v>
      </c>
      <c r="D95" s="110"/>
      <c r="E95" s="10"/>
      <c r="F95" s="135"/>
      <c r="G95" s="147"/>
      <c r="H95" s="147"/>
      <c r="I95" s="147"/>
      <c r="J95" s="10"/>
    </row>
    <row r="96" spans="1:10" ht="15" customHeight="1" hidden="1">
      <c r="A96" s="9"/>
      <c r="B96" s="9"/>
      <c r="C96" s="71" t="s">
        <v>129</v>
      </c>
      <c r="D96" s="110"/>
      <c r="E96" s="10"/>
      <c r="F96" s="135"/>
      <c r="G96" s="147"/>
      <c r="H96" s="147"/>
      <c r="I96" s="147"/>
      <c r="J96" s="10"/>
    </row>
    <row r="97" spans="1:10" ht="15" customHeight="1" hidden="1">
      <c r="A97" s="9"/>
      <c r="B97" s="9"/>
      <c r="C97" s="71" t="s">
        <v>130</v>
      </c>
      <c r="D97" s="110"/>
      <c r="E97" s="10"/>
      <c r="F97" s="135"/>
      <c r="G97" s="147"/>
      <c r="H97" s="147"/>
      <c r="I97" s="147"/>
      <c r="J97" s="10"/>
    </row>
    <row r="98" spans="1:10" ht="15" customHeight="1" hidden="1">
      <c r="A98" s="9"/>
      <c r="B98" s="9"/>
      <c r="C98" s="71" t="s">
        <v>131</v>
      </c>
      <c r="D98" s="110"/>
      <c r="E98" s="10"/>
      <c r="F98" s="135"/>
      <c r="G98" s="147"/>
      <c r="H98" s="147"/>
      <c r="I98" s="147"/>
      <c r="J98" s="10"/>
    </row>
    <row r="99" spans="1:10" ht="15" customHeight="1" hidden="1">
      <c r="A99" s="9"/>
      <c r="B99" s="9"/>
      <c r="C99" s="131" t="s">
        <v>107</v>
      </c>
      <c r="D99" s="110"/>
      <c r="E99" s="10"/>
      <c r="F99" s="75" t="s">
        <v>27</v>
      </c>
      <c r="G99" s="32">
        <v>360</v>
      </c>
      <c r="H99" s="32">
        <v>360</v>
      </c>
      <c r="I99" s="32">
        <v>360</v>
      </c>
      <c r="J99" s="10"/>
    </row>
    <row r="100" spans="1:10" ht="30" customHeight="1" hidden="1">
      <c r="A100" s="9"/>
      <c r="B100" s="9"/>
      <c r="C100" s="131"/>
      <c r="D100" s="110"/>
      <c r="E100" s="10"/>
      <c r="F100" s="75" t="s">
        <v>106</v>
      </c>
      <c r="G100" s="32">
        <v>40</v>
      </c>
      <c r="H100" s="32">
        <v>40</v>
      </c>
      <c r="I100" s="32">
        <v>40</v>
      </c>
      <c r="J100" s="54"/>
    </row>
    <row r="101" spans="1:10" ht="15" customHeight="1" hidden="1">
      <c r="A101" s="9"/>
      <c r="B101" s="9"/>
      <c r="C101" s="83" t="s">
        <v>108</v>
      </c>
      <c r="D101" s="109"/>
      <c r="E101" s="10"/>
      <c r="F101" s="135" t="s">
        <v>106</v>
      </c>
      <c r="G101" s="19"/>
      <c r="H101" s="19"/>
      <c r="I101" s="19"/>
      <c r="J101" s="4"/>
    </row>
    <row r="102" spans="1:10" ht="15" customHeight="1" hidden="1">
      <c r="A102" s="9"/>
      <c r="B102" s="9"/>
      <c r="C102" s="73" t="s">
        <v>110</v>
      </c>
      <c r="D102" s="104"/>
      <c r="E102" s="10"/>
      <c r="F102" s="135"/>
      <c r="G102" s="19"/>
      <c r="H102" s="19"/>
      <c r="I102" s="19"/>
      <c r="J102" s="4"/>
    </row>
    <row r="103" spans="1:10" ht="15" customHeight="1" hidden="1">
      <c r="A103" s="9"/>
      <c r="B103" s="9"/>
      <c r="C103" s="73" t="s">
        <v>109</v>
      </c>
      <c r="D103" s="104"/>
      <c r="E103" s="10"/>
      <c r="F103" s="135"/>
      <c r="G103" s="19"/>
      <c r="H103" s="19"/>
      <c r="I103" s="19"/>
      <c r="J103" s="4"/>
    </row>
    <row r="104" spans="1:10" ht="15" customHeight="1" hidden="1">
      <c r="A104" s="9"/>
      <c r="B104" s="9"/>
      <c r="C104" s="73" t="s">
        <v>111</v>
      </c>
      <c r="D104" s="107"/>
      <c r="E104" s="54"/>
      <c r="F104" s="135"/>
      <c r="G104" s="19"/>
      <c r="H104" s="19"/>
      <c r="I104" s="19"/>
      <c r="J104" s="4"/>
    </row>
    <row r="105" spans="1:10" ht="33.75" customHeight="1">
      <c r="A105" s="9"/>
      <c r="B105" s="9"/>
      <c r="C105" s="157" t="s">
        <v>235</v>
      </c>
      <c r="D105" s="103" t="s">
        <v>296</v>
      </c>
      <c r="E105" s="128" t="s">
        <v>159</v>
      </c>
      <c r="F105" s="137"/>
      <c r="G105" s="166"/>
      <c r="H105" s="166"/>
      <c r="I105" s="166"/>
      <c r="J105" s="128" t="s">
        <v>304</v>
      </c>
    </row>
    <row r="106" spans="1:10" ht="72.75" customHeight="1">
      <c r="A106" s="9"/>
      <c r="B106" s="9"/>
      <c r="C106" s="157"/>
      <c r="D106" s="104"/>
      <c r="E106" s="129"/>
      <c r="F106" s="137"/>
      <c r="G106" s="166"/>
      <c r="H106" s="166"/>
      <c r="I106" s="166"/>
      <c r="J106" s="129"/>
    </row>
    <row r="107" spans="1:10" ht="36" customHeight="1">
      <c r="A107" s="9"/>
      <c r="B107" s="9"/>
      <c r="C107" s="157"/>
      <c r="D107" s="104"/>
      <c r="E107" s="59"/>
      <c r="F107" s="137"/>
      <c r="G107" s="166"/>
      <c r="H107" s="166"/>
      <c r="I107" s="166"/>
      <c r="J107" s="129"/>
    </row>
    <row r="108" spans="1:10" ht="30">
      <c r="A108" s="9"/>
      <c r="B108" s="9"/>
      <c r="C108" s="71" t="s">
        <v>283</v>
      </c>
      <c r="D108" s="110"/>
      <c r="E108" s="60"/>
      <c r="F108" s="34" t="s">
        <v>106</v>
      </c>
      <c r="G108" s="27">
        <v>1</v>
      </c>
      <c r="H108" s="27">
        <v>1</v>
      </c>
      <c r="I108" s="27">
        <v>1</v>
      </c>
      <c r="J108" s="54" t="s">
        <v>303</v>
      </c>
    </row>
    <row r="109" spans="1:10" ht="15">
      <c r="A109" s="9"/>
      <c r="B109" s="9"/>
      <c r="C109" s="76" t="s">
        <v>236</v>
      </c>
      <c r="D109" s="112" t="s">
        <v>296</v>
      </c>
      <c r="E109" s="152" t="s">
        <v>159</v>
      </c>
      <c r="F109" s="5"/>
      <c r="G109" s="5"/>
      <c r="H109" s="5"/>
      <c r="I109" s="5"/>
      <c r="J109" s="133"/>
    </row>
    <row r="110" spans="1:10" ht="45">
      <c r="A110" s="9"/>
      <c r="B110" s="9"/>
      <c r="C110" s="76" t="s">
        <v>151</v>
      </c>
      <c r="D110" s="113"/>
      <c r="E110" s="153"/>
      <c r="F110" s="7"/>
      <c r="G110" s="35"/>
      <c r="H110" s="35"/>
      <c r="I110" s="35"/>
      <c r="J110" s="151"/>
    </row>
    <row r="111" spans="1:10" ht="15">
      <c r="A111" s="9"/>
      <c r="B111" s="9"/>
      <c r="C111" s="76" t="s">
        <v>262</v>
      </c>
      <c r="D111" s="113"/>
      <c r="E111" s="153"/>
      <c r="F111" s="7" t="s">
        <v>27</v>
      </c>
      <c r="G111" s="64">
        <v>0</v>
      </c>
      <c r="H111" s="64">
        <v>0</v>
      </c>
      <c r="I111" s="64">
        <v>0</v>
      </c>
      <c r="J111" s="151"/>
    </row>
    <row r="112" spans="1:10" ht="30">
      <c r="A112" s="9"/>
      <c r="B112" s="9"/>
      <c r="C112" s="71" t="s">
        <v>251</v>
      </c>
      <c r="D112" s="110"/>
      <c r="E112" s="129"/>
      <c r="F112" s="7" t="s">
        <v>106</v>
      </c>
      <c r="G112" s="27">
        <v>1</v>
      </c>
      <c r="H112" s="27">
        <v>2</v>
      </c>
      <c r="I112" s="27">
        <v>3</v>
      </c>
      <c r="J112" s="151"/>
    </row>
    <row r="113" spans="1:10" ht="30">
      <c r="A113" s="9"/>
      <c r="B113" s="9"/>
      <c r="C113" s="71" t="s">
        <v>285</v>
      </c>
      <c r="D113" s="110"/>
      <c r="E113" s="129"/>
      <c r="F113" s="7" t="s">
        <v>106</v>
      </c>
      <c r="G113" s="27">
        <v>10</v>
      </c>
      <c r="H113" s="27">
        <v>25</v>
      </c>
      <c r="I113" s="27">
        <v>25</v>
      </c>
      <c r="J113" s="151"/>
    </row>
    <row r="114" spans="1:10" ht="15">
      <c r="A114" s="9"/>
      <c r="B114" s="9"/>
      <c r="C114" s="74" t="s">
        <v>140</v>
      </c>
      <c r="D114" s="111"/>
      <c r="E114" s="129"/>
      <c r="F114" s="3"/>
      <c r="G114" s="27"/>
      <c r="H114" s="27"/>
      <c r="I114" s="27"/>
      <c r="J114" s="151"/>
    </row>
    <row r="115" spans="1:10" ht="15">
      <c r="A115" s="9"/>
      <c r="B115" s="9"/>
      <c r="C115" s="131" t="s">
        <v>231</v>
      </c>
      <c r="D115" s="110"/>
      <c r="E115" s="129"/>
      <c r="F115" s="3" t="s">
        <v>27</v>
      </c>
      <c r="G115" s="27">
        <v>0</v>
      </c>
      <c r="H115" s="27">
        <v>0</v>
      </c>
      <c r="I115" s="27">
        <v>0</v>
      </c>
      <c r="J115" s="151"/>
    </row>
    <row r="116" spans="1:10" ht="30">
      <c r="A116" s="9"/>
      <c r="B116" s="9"/>
      <c r="C116" s="131"/>
      <c r="D116" s="110"/>
      <c r="E116" s="129"/>
      <c r="F116" s="3" t="s">
        <v>106</v>
      </c>
      <c r="G116" s="27">
        <v>0</v>
      </c>
      <c r="H116" s="27">
        <v>2.5</v>
      </c>
      <c r="I116" s="27">
        <v>0</v>
      </c>
      <c r="J116" s="151"/>
    </row>
    <row r="117" spans="1:10" ht="15">
      <c r="A117" s="9"/>
      <c r="B117" s="9"/>
      <c r="C117" s="76" t="s">
        <v>152</v>
      </c>
      <c r="D117" s="104"/>
      <c r="E117" s="129"/>
      <c r="F117" s="3"/>
      <c r="G117" s="27"/>
      <c r="H117" s="27"/>
      <c r="I117" s="27"/>
      <c r="J117" s="151"/>
    </row>
    <row r="118" spans="1:10" ht="30">
      <c r="A118" s="9"/>
      <c r="B118" s="9"/>
      <c r="C118" s="71" t="s">
        <v>226</v>
      </c>
      <c r="D118" s="105"/>
      <c r="E118" s="130"/>
      <c r="F118" s="3" t="s">
        <v>106</v>
      </c>
      <c r="G118" s="27">
        <v>800</v>
      </c>
      <c r="H118" s="27">
        <v>0</v>
      </c>
      <c r="I118" s="27">
        <v>0</v>
      </c>
      <c r="J118" s="134"/>
    </row>
    <row r="119" spans="1:10" ht="45" customHeight="1">
      <c r="A119" s="9"/>
      <c r="B119" s="9"/>
      <c r="C119" s="76" t="s">
        <v>237</v>
      </c>
      <c r="D119" s="103" t="s">
        <v>296</v>
      </c>
      <c r="E119" s="128" t="s">
        <v>161</v>
      </c>
      <c r="F119" s="3"/>
      <c r="G119" s="27"/>
      <c r="H119" s="27"/>
      <c r="I119" s="27"/>
      <c r="J119" s="133"/>
    </row>
    <row r="120" spans="1:10" ht="32.25" customHeight="1">
      <c r="A120" s="9"/>
      <c r="B120" s="9"/>
      <c r="C120" s="76" t="s">
        <v>162</v>
      </c>
      <c r="D120" s="104"/>
      <c r="E120" s="129"/>
      <c r="F120" s="3"/>
      <c r="G120" s="27"/>
      <c r="H120" s="27"/>
      <c r="I120" s="27"/>
      <c r="J120" s="151"/>
    </row>
    <row r="121" spans="1:10" ht="32.25" customHeight="1">
      <c r="A121" s="9"/>
      <c r="B121" s="9"/>
      <c r="C121" s="65" t="s">
        <v>263</v>
      </c>
      <c r="D121" s="110"/>
      <c r="E121" s="129"/>
      <c r="F121" s="34" t="s">
        <v>27</v>
      </c>
      <c r="G121" s="27">
        <v>0</v>
      </c>
      <c r="H121" s="27">
        <v>0</v>
      </c>
      <c r="I121" s="27">
        <v>0</v>
      </c>
      <c r="J121" s="151"/>
    </row>
    <row r="122" spans="1:10" ht="30">
      <c r="A122" s="9"/>
      <c r="B122" s="9"/>
      <c r="C122" s="71" t="s">
        <v>252</v>
      </c>
      <c r="D122" s="110"/>
      <c r="E122" s="129"/>
      <c r="F122" s="3" t="s">
        <v>106</v>
      </c>
      <c r="G122" s="27">
        <v>9.1</v>
      </c>
      <c r="H122" s="27">
        <v>11</v>
      </c>
      <c r="I122" s="27">
        <v>5.8</v>
      </c>
      <c r="J122" s="151"/>
    </row>
    <row r="123" spans="1:10" ht="15">
      <c r="A123" s="9"/>
      <c r="B123" s="9"/>
      <c r="C123" s="131" t="s">
        <v>153</v>
      </c>
      <c r="D123" s="110"/>
      <c r="E123" s="129"/>
      <c r="F123" s="3" t="s">
        <v>27</v>
      </c>
      <c r="G123" s="20">
        <v>0</v>
      </c>
      <c r="H123" s="20">
        <v>0</v>
      </c>
      <c r="I123" s="20">
        <v>0</v>
      </c>
      <c r="J123" s="151"/>
    </row>
    <row r="124" spans="1:10" ht="30">
      <c r="A124" s="9"/>
      <c r="B124" s="9"/>
      <c r="C124" s="131"/>
      <c r="D124" s="110"/>
      <c r="E124" s="129"/>
      <c r="F124" s="3" t="s">
        <v>106</v>
      </c>
      <c r="G124" s="27">
        <v>42.25</v>
      </c>
      <c r="H124" s="27">
        <v>42.25</v>
      </c>
      <c r="I124" s="27">
        <v>42.25</v>
      </c>
      <c r="J124" s="151"/>
    </row>
    <row r="125" spans="1:10" ht="30">
      <c r="A125" s="9"/>
      <c r="B125" s="9"/>
      <c r="C125" s="72" t="s">
        <v>240</v>
      </c>
      <c r="D125" s="110"/>
      <c r="E125" s="10"/>
      <c r="F125" s="5" t="s">
        <v>106</v>
      </c>
      <c r="G125" s="63">
        <v>150</v>
      </c>
      <c r="H125" s="63">
        <v>0</v>
      </c>
      <c r="I125" s="63">
        <v>0</v>
      </c>
      <c r="J125" s="151"/>
    </row>
    <row r="126" spans="1:10" ht="16.5" customHeight="1">
      <c r="A126" s="9"/>
      <c r="B126" s="9"/>
      <c r="C126" s="67" t="s">
        <v>154</v>
      </c>
      <c r="D126" s="110"/>
      <c r="E126" s="10"/>
      <c r="F126" s="125"/>
      <c r="G126" s="125"/>
      <c r="H126" s="125"/>
      <c r="I126" s="125"/>
      <c r="J126" s="151"/>
    </row>
    <row r="127" spans="1:10" ht="15">
      <c r="A127" s="9"/>
      <c r="B127" s="9"/>
      <c r="C127" s="78" t="s">
        <v>140</v>
      </c>
      <c r="D127" s="111"/>
      <c r="E127" s="10"/>
      <c r="F127" s="7"/>
      <c r="G127" s="7"/>
      <c r="H127" s="7"/>
      <c r="I127" s="7"/>
      <c r="J127" s="151"/>
    </row>
    <row r="128" spans="1:10" ht="15">
      <c r="A128" s="9"/>
      <c r="B128" s="9"/>
      <c r="C128" s="131" t="s">
        <v>275</v>
      </c>
      <c r="D128" s="110"/>
      <c r="E128" s="10"/>
      <c r="F128" s="7" t="s">
        <v>27</v>
      </c>
      <c r="G128" s="18">
        <v>0</v>
      </c>
      <c r="H128" s="18">
        <v>0</v>
      </c>
      <c r="I128" s="18">
        <v>0</v>
      </c>
      <c r="J128" s="151"/>
    </row>
    <row r="129" spans="1:10" ht="30">
      <c r="A129" s="9"/>
      <c r="B129" s="9"/>
      <c r="C129" s="131"/>
      <c r="D129" s="110"/>
      <c r="E129" s="10"/>
      <c r="F129" s="3" t="s">
        <v>106</v>
      </c>
      <c r="G129" s="28">
        <v>0</v>
      </c>
      <c r="H129" s="28">
        <v>2</v>
      </c>
      <c r="I129" s="28">
        <v>0</v>
      </c>
      <c r="J129" s="151"/>
    </row>
    <row r="130" spans="1:10" ht="15">
      <c r="A130" s="9"/>
      <c r="B130" s="9"/>
      <c r="C130" s="131" t="s">
        <v>276</v>
      </c>
      <c r="D130" s="110"/>
      <c r="E130" s="10"/>
      <c r="F130" s="3" t="s">
        <v>27</v>
      </c>
      <c r="G130" s="28">
        <v>0</v>
      </c>
      <c r="H130" s="28">
        <v>0</v>
      </c>
      <c r="I130" s="28">
        <v>0</v>
      </c>
      <c r="J130" s="151"/>
    </row>
    <row r="131" spans="1:10" ht="30">
      <c r="A131" s="9"/>
      <c r="B131" s="9"/>
      <c r="C131" s="131"/>
      <c r="D131" s="110"/>
      <c r="E131" s="10"/>
      <c r="F131" s="3" t="s">
        <v>106</v>
      </c>
      <c r="G131" s="28">
        <v>0</v>
      </c>
      <c r="H131" s="28">
        <v>2</v>
      </c>
      <c r="I131" s="28">
        <v>0</v>
      </c>
      <c r="J131" s="151"/>
    </row>
    <row r="132" spans="1:10" ht="15">
      <c r="A132" s="9"/>
      <c r="B132" s="9"/>
      <c r="C132" s="131" t="s">
        <v>277</v>
      </c>
      <c r="D132" s="110"/>
      <c r="E132" s="10"/>
      <c r="F132" s="3" t="s">
        <v>27</v>
      </c>
      <c r="G132" s="28">
        <v>0</v>
      </c>
      <c r="H132" s="28">
        <v>0</v>
      </c>
      <c r="I132" s="28">
        <v>0</v>
      </c>
      <c r="J132" s="151"/>
    </row>
    <row r="133" spans="1:10" ht="30">
      <c r="A133" s="9"/>
      <c r="B133" s="9"/>
      <c r="C133" s="131"/>
      <c r="D133" s="110"/>
      <c r="E133" s="10"/>
      <c r="F133" s="3" t="s">
        <v>106</v>
      </c>
      <c r="G133" s="28">
        <v>0</v>
      </c>
      <c r="H133" s="28">
        <v>5</v>
      </c>
      <c r="I133" s="28">
        <v>0</v>
      </c>
      <c r="J133" s="151"/>
    </row>
    <row r="134" spans="1:10" ht="15">
      <c r="A134" s="9"/>
      <c r="B134" s="9"/>
      <c r="C134" s="131" t="s">
        <v>278</v>
      </c>
      <c r="D134" s="110"/>
      <c r="E134" s="10"/>
      <c r="F134" s="3" t="s">
        <v>27</v>
      </c>
      <c r="G134" s="28">
        <v>0</v>
      </c>
      <c r="H134" s="28">
        <v>0</v>
      </c>
      <c r="I134" s="28">
        <v>0</v>
      </c>
      <c r="J134" s="151"/>
    </row>
    <row r="135" spans="1:10" ht="30">
      <c r="A135" s="9"/>
      <c r="B135" s="9"/>
      <c r="C135" s="131"/>
      <c r="D135" s="110"/>
      <c r="E135" s="10"/>
      <c r="F135" s="3" t="s">
        <v>106</v>
      </c>
      <c r="G135" s="28">
        <v>0</v>
      </c>
      <c r="H135" s="28">
        <v>4</v>
      </c>
      <c r="I135" s="28">
        <v>0</v>
      </c>
      <c r="J135" s="151"/>
    </row>
    <row r="136" spans="1:10" ht="15">
      <c r="A136" s="9"/>
      <c r="B136" s="9"/>
      <c r="C136" s="131" t="s">
        <v>279</v>
      </c>
      <c r="D136" s="110"/>
      <c r="E136" s="10"/>
      <c r="F136" s="3" t="s">
        <v>27</v>
      </c>
      <c r="G136" s="28">
        <v>0</v>
      </c>
      <c r="H136" s="28">
        <v>0</v>
      </c>
      <c r="I136" s="28">
        <v>0</v>
      </c>
      <c r="J136" s="151"/>
    </row>
    <row r="137" spans="1:10" ht="30">
      <c r="A137" s="9"/>
      <c r="B137" s="9"/>
      <c r="C137" s="131"/>
      <c r="D137" s="110"/>
      <c r="E137" s="10"/>
      <c r="F137" s="3" t="s">
        <v>106</v>
      </c>
      <c r="G137" s="28">
        <v>0</v>
      </c>
      <c r="H137" s="28">
        <v>5</v>
      </c>
      <c r="I137" s="28">
        <v>0</v>
      </c>
      <c r="J137" s="134"/>
    </row>
    <row r="138" spans="1:10" ht="30">
      <c r="A138" s="9"/>
      <c r="B138" s="9"/>
      <c r="C138" s="65" t="s">
        <v>234</v>
      </c>
      <c r="D138" s="110"/>
      <c r="E138" s="10"/>
      <c r="F138" s="3"/>
      <c r="G138" s="28"/>
      <c r="H138" s="28"/>
      <c r="I138" s="28"/>
      <c r="J138" s="9"/>
    </row>
    <row r="139" spans="1:10" ht="30">
      <c r="A139" s="9"/>
      <c r="B139" s="9"/>
      <c r="C139" s="71" t="s">
        <v>105</v>
      </c>
      <c r="D139" s="110"/>
      <c r="E139" s="10"/>
      <c r="F139" s="3" t="s">
        <v>106</v>
      </c>
      <c r="G139" s="27">
        <v>5</v>
      </c>
      <c r="H139" s="27">
        <v>5</v>
      </c>
      <c r="I139" s="27">
        <v>5</v>
      </c>
      <c r="J139" s="9"/>
    </row>
    <row r="140" spans="1:10" ht="15">
      <c r="A140" s="9"/>
      <c r="B140" s="9"/>
      <c r="C140" s="131" t="s">
        <v>264</v>
      </c>
      <c r="D140" s="110"/>
      <c r="E140" s="10"/>
      <c r="F140" s="3" t="s">
        <v>27</v>
      </c>
      <c r="G140" s="27">
        <v>0</v>
      </c>
      <c r="H140" s="27">
        <v>0</v>
      </c>
      <c r="I140" s="27">
        <v>0</v>
      </c>
      <c r="J140" s="9"/>
    </row>
    <row r="141" spans="1:10" ht="30">
      <c r="A141" s="9"/>
      <c r="B141" s="9"/>
      <c r="C141" s="131"/>
      <c r="D141" s="110"/>
      <c r="E141" s="10"/>
      <c r="F141" s="3" t="s">
        <v>106</v>
      </c>
      <c r="G141" s="27">
        <v>0</v>
      </c>
      <c r="H141" s="27">
        <v>0.6</v>
      </c>
      <c r="I141" s="27">
        <v>0</v>
      </c>
      <c r="J141" s="9"/>
    </row>
    <row r="142" spans="1:10" ht="31.5" customHeight="1">
      <c r="A142" s="9"/>
      <c r="B142" s="9"/>
      <c r="C142" s="71" t="s">
        <v>134</v>
      </c>
      <c r="D142" s="105"/>
      <c r="E142" s="54"/>
      <c r="F142" s="33" t="s">
        <v>27</v>
      </c>
      <c r="G142" s="27">
        <v>0</v>
      </c>
      <c r="H142" s="27">
        <v>0</v>
      </c>
      <c r="I142" s="27">
        <v>0</v>
      </c>
      <c r="J142" s="9"/>
    </row>
    <row r="143" spans="1:10" ht="31.5" customHeight="1">
      <c r="A143" s="9"/>
      <c r="B143" s="9"/>
      <c r="C143" s="73" t="s">
        <v>238</v>
      </c>
      <c r="D143" s="103">
        <v>2018</v>
      </c>
      <c r="E143" s="128" t="s">
        <v>159</v>
      </c>
      <c r="F143" s="3"/>
      <c r="G143" s="28"/>
      <c r="H143" s="28"/>
      <c r="I143" s="28"/>
      <c r="J143" s="9"/>
    </row>
    <row r="144" spans="1:10" ht="31.5" customHeight="1">
      <c r="A144" s="9"/>
      <c r="B144" s="9"/>
      <c r="C144" s="85" t="s">
        <v>255</v>
      </c>
      <c r="D144" s="105"/>
      <c r="E144" s="130"/>
      <c r="F144" s="3" t="s">
        <v>106</v>
      </c>
      <c r="G144" s="37">
        <v>150</v>
      </c>
      <c r="H144" s="28">
        <v>0</v>
      </c>
      <c r="I144" s="28">
        <v>0</v>
      </c>
      <c r="J144" s="9"/>
    </row>
    <row r="145" spans="1:10" ht="30.75" customHeight="1">
      <c r="A145" s="9"/>
      <c r="B145" s="9"/>
      <c r="C145" s="73" t="s">
        <v>239</v>
      </c>
      <c r="D145" s="103"/>
      <c r="E145" s="128" t="s">
        <v>159</v>
      </c>
      <c r="F145" s="3"/>
      <c r="G145" s="28"/>
      <c r="H145" s="28"/>
      <c r="I145" s="28"/>
      <c r="J145" s="133"/>
    </row>
    <row r="146" spans="1:10" ht="15">
      <c r="A146" s="9"/>
      <c r="B146" s="9"/>
      <c r="C146" s="73" t="s">
        <v>17</v>
      </c>
      <c r="D146" s="104"/>
      <c r="E146" s="129"/>
      <c r="F146" s="3"/>
      <c r="G146" s="28"/>
      <c r="H146" s="28"/>
      <c r="I146" s="28"/>
      <c r="J146" s="151"/>
    </row>
    <row r="147" spans="1:10" ht="30">
      <c r="A147" s="9"/>
      <c r="B147" s="9"/>
      <c r="C147" s="65" t="s">
        <v>220</v>
      </c>
      <c r="D147" s="110"/>
      <c r="E147" s="129"/>
      <c r="F147" s="3" t="s">
        <v>106</v>
      </c>
      <c r="G147" s="28">
        <v>300</v>
      </c>
      <c r="H147" s="28">
        <v>0</v>
      </c>
      <c r="I147" s="28">
        <v>0</v>
      </c>
      <c r="J147" s="151"/>
    </row>
    <row r="148" spans="1:10" ht="30">
      <c r="A148" s="9"/>
      <c r="B148" s="9"/>
      <c r="C148" s="65" t="s">
        <v>221</v>
      </c>
      <c r="D148" s="110"/>
      <c r="E148" s="129"/>
      <c r="F148" s="175" t="s">
        <v>106</v>
      </c>
      <c r="G148" s="154">
        <v>2340</v>
      </c>
      <c r="H148" s="163">
        <v>0</v>
      </c>
      <c r="I148" s="163">
        <v>0</v>
      </c>
      <c r="J148" s="151"/>
    </row>
    <row r="149" spans="1:10" ht="15">
      <c r="A149" s="9"/>
      <c r="B149" s="9"/>
      <c r="C149" s="65" t="s">
        <v>222</v>
      </c>
      <c r="D149" s="110"/>
      <c r="E149" s="129"/>
      <c r="F149" s="176"/>
      <c r="G149" s="155"/>
      <c r="H149" s="164"/>
      <c r="I149" s="164"/>
      <c r="J149" s="151"/>
    </row>
    <row r="150" spans="1:10" ht="15">
      <c r="A150" s="9"/>
      <c r="B150" s="9"/>
      <c r="C150" s="65" t="s">
        <v>223</v>
      </c>
      <c r="D150" s="110"/>
      <c r="E150" s="129"/>
      <c r="F150" s="176"/>
      <c r="G150" s="155"/>
      <c r="H150" s="164"/>
      <c r="I150" s="164"/>
      <c r="J150" s="151"/>
    </row>
    <row r="151" spans="1:10" ht="15">
      <c r="A151" s="9"/>
      <c r="B151" s="9"/>
      <c r="C151" s="65" t="s">
        <v>225</v>
      </c>
      <c r="D151" s="110"/>
      <c r="E151" s="129"/>
      <c r="F151" s="176"/>
      <c r="G151" s="155"/>
      <c r="H151" s="164"/>
      <c r="I151" s="164"/>
      <c r="J151" s="151"/>
    </row>
    <row r="152" spans="1:10" s="62" customFormat="1" ht="15">
      <c r="A152" s="49"/>
      <c r="B152" s="49"/>
      <c r="C152" s="65" t="s">
        <v>224</v>
      </c>
      <c r="D152" s="105"/>
      <c r="E152" s="130"/>
      <c r="F152" s="177"/>
      <c r="G152" s="156"/>
      <c r="H152" s="165"/>
      <c r="I152" s="165"/>
      <c r="J152" s="134"/>
    </row>
    <row r="153" spans="1:10" ht="45" customHeight="1">
      <c r="A153" s="133" t="s">
        <v>26</v>
      </c>
      <c r="B153" s="133" t="s">
        <v>29</v>
      </c>
      <c r="C153" s="132" t="s">
        <v>30</v>
      </c>
      <c r="D153" s="103"/>
      <c r="E153" s="128" t="s">
        <v>161</v>
      </c>
      <c r="F153" s="135"/>
      <c r="G153" s="17" t="s">
        <v>31</v>
      </c>
      <c r="H153" s="17"/>
      <c r="I153" s="17"/>
      <c r="J153" s="128" t="s">
        <v>32</v>
      </c>
    </row>
    <row r="154" spans="1:10" ht="37.5" customHeight="1">
      <c r="A154" s="151"/>
      <c r="B154" s="151"/>
      <c r="C154" s="132"/>
      <c r="D154" s="104"/>
      <c r="E154" s="129"/>
      <c r="F154" s="135"/>
      <c r="G154" s="17"/>
      <c r="H154" s="17"/>
      <c r="I154" s="17"/>
      <c r="J154" s="129"/>
    </row>
    <row r="155" spans="1:10" ht="30">
      <c r="A155" s="151"/>
      <c r="B155" s="151"/>
      <c r="C155" s="84" t="s">
        <v>253</v>
      </c>
      <c r="D155" s="110"/>
      <c r="E155" s="129"/>
      <c r="F155" s="2" t="s">
        <v>106</v>
      </c>
      <c r="G155" s="28">
        <v>0</v>
      </c>
      <c r="H155" s="28">
        <v>10</v>
      </c>
      <c r="I155" s="28">
        <v>12</v>
      </c>
      <c r="J155" s="129"/>
    </row>
    <row r="156" spans="1:10" ht="15" customHeight="1" hidden="1">
      <c r="A156" s="151"/>
      <c r="B156" s="151"/>
      <c r="C156" s="182" t="s">
        <v>261</v>
      </c>
      <c r="D156" s="114"/>
      <c r="E156" s="129"/>
      <c r="F156" s="2" t="s">
        <v>27</v>
      </c>
      <c r="G156" s="37">
        <v>45</v>
      </c>
      <c r="H156" s="37">
        <v>190</v>
      </c>
      <c r="I156" s="37">
        <v>190</v>
      </c>
      <c r="J156" s="129"/>
    </row>
    <row r="157" spans="1:10" ht="30" customHeight="1" hidden="1">
      <c r="A157" s="151"/>
      <c r="B157" s="151"/>
      <c r="C157" s="182"/>
      <c r="D157" s="114"/>
      <c r="E157" s="129"/>
      <c r="F157" s="2" t="s">
        <v>106</v>
      </c>
      <c r="G157" s="37">
        <v>5</v>
      </c>
      <c r="H157" s="37">
        <v>10</v>
      </c>
      <c r="I157" s="37">
        <v>10</v>
      </c>
      <c r="J157" s="129"/>
    </row>
    <row r="158" spans="1:10" ht="30">
      <c r="A158" s="151"/>
      <c r="B158" s="151"/>
      <c r="C158" s="65" t="s">
        <v>133</v>
      </c>
      <c r="D158" s="110"/>
      <c r="E158" s="129"/>
      <c r="F158" s="2" t="s">
        <v>106</v>
      </c>
      <c r="G158" s="28">
        <v>200</v>
      </c>
      <c r="H158" s="28">
        <v>300</v>
      </c>
      <c r="I158" s="28">
        <v>400</v>
      </c>
      <c r="J158" s="129"/>
    </row>
    <row r="159" spans="1:10" ht="30" customHeight="1" hidden="1">
      <c r="A159" s="151"/>
      <c r="B159" s="151"/>
      <c r="C159" s="65" t="s">
        <v>245</v>
      </c>
      <c r="D159" s="110"/>
      <c r="E159" s="129"/>
      <c r="F159" s="2" t="s">
        <v>106</v>
      </c>
      <c r="G159" s="28"/>
      <c r="H159" s="28"/>
      <c r="I159" s="28"/>
      <c r="J159" s="129"/>
    </row>
    <row r="160" spans="1:10" ht="15">
      <c r="A160" s="151"/>
      <c r="B160" s="151"/>
      <c r="C160" s="131" t="s">
        <v>265</v>
      </c>
      <c r="D160" s="110"/>
      <c r="E160" s="129"/>
      <c r="F160" s="2" t="s">
        <v>27</v>
      </c>
      <c r="G160" s="28">
        <v>0</v>
      </c>
      <c r="H160" s="28">
        <v>0</v>
      </c>
      <c r="I160" s="28">
        <v>0</v>
      </c>
      <c r="J160" s="129"/>
    </row>
    <row r="161" spans="1:10" ht="30">
      <c r="A161" s="151"/>
      <c r="B161" s="151"/>
      <c r="C161" s="131"/>
      <c r="D161" s="110"/>
      <c r="E161" s="129"/>
      <c r="F161" s="2" t="s">
        <v>106</v>
      </c>
      <c r="G161" s="28">
        <v>0</v>
      </c>
      <c r="H161" s="28">
        <v>0</v>
      </c>
      <c r="I161" s="28">
        <v>5</v>
      </c>
      <c r="J161" s="129"/>
    </row>
    <row r="162" spans="1:10" ht="15">
      <c r="A162" s="151"/>
      <c r="B162" s="151"/>
      <c r="C162" s="78" t="s">
        <v>140</v>
      </c>
      <c r="D162" s="111"/>
      <c r="E162" s="129"/>
      <c r="F162" s="6"/>
      <c r="G162" s="36"/>
      <c r="H162" s="36"/>
      <c r="I162" s="36"/>
      <c r="J162" s="129"/>
    </row>
    <row r="163" spans="1:10" ht="15">
      <c r="A163" s="151"/>
      <c r="B163" s="151"/>
      <c r="C163" s="131" t="s">
        <v>273</v>
      </c>
      <c r="D163" s="110"/>
      <c r="E163" s="129"/>
      <c r="F163" s="2" t="s">
        <v>27</v>
      </c>
      <c r="G163" s="28">
        <v>0</v>
      </c>
      <c r="H163" s="28">
        <v>0</v>
      </c>
      <c r="I163" s="28">
        <v>0</v>
      </c>
      <c r="J163" s="129"/>
    </row>
    <row r="164" spans="1:10" ht="30">
      <c r="A164" s="151"/>
      <c r="B164" s="151"/>
      <c r="C164" s="131"/>
      <c r="D164" s="110"/>
      <c r="E164" s="129"/>
      <c r="F164" s="2" t="s">
        <v>106</v>
      </c>
      <c r="G164" s="28">
        <v>45</v>
      </c>
      <c r="H164" s="28">
        <v>0</v>
      </c>
      <c r="I164" s="28">
        <v>0</v>
      </c>
      <c r="J164" s="129"/>
    </row>
    <row r="165" spans="1:10" ht="15">
      <c r="A165" s="151"/>
      <c r="B165" s="151"/>
      <c r="C165" s="131" t="s">
        <v>272</v>
      </c>
      <c r="D165" s="110"/>
      <c r="E165" s="129"/>
      <c r="F165" s="2" t="s">
        <v>27</v>
      </c>
      <c r="G165" s="28">
        <v>0</v>
      </c>
      <c r="H165" s="28">
        <v>0</v>
      </c>
      <c r="I165" s="28">
        <v>0</v>
      </c>
      <c r="J165" s="129"/>
    </row>
    <row r="166" spans="1:10" ht="30">
      <c r="A166" s="151"/>
      <c r="B166" s="151"/>
      <c r="C166" s="131"/>
      <c r="D166" s="110"/>
      <c r="E166" s="129"/>
      <c r="F166" s="2" t="s">
        <v>106</v>
      </c>
      <c r="G166" s="28">
        <v>0</v>
      </c>
      <c r="H166" s="28">
        <v>3</v>
      </c>
      <c r="I166" s="28">
        <v>5</v>
      </c>
      <c r="J166" s="130"/>
    </row>
    <row r="167" spans="1:10" ht="30">
      <c r="A167" s="134"/>
      <c r="B167" s="134"/>
      <c r="C167" s="65" t="s">
        <v>274</v>
      </c>
      <c r="D167" s="105"/>
      <c r="E167" s="130"/>
      <c r="F167" s="2" t="s">
        <v>106</v>
      </c>
      <c r="G167" s="28">
        <v>1700</v>
      </c>
      <c r="H167" s="28">
        <v>0</v>
      </c>
      <c r="I167" s="28">
        <v>0</v>
      </c>
      <c r="J167" s="60"/>
    </row>
    <row r="168" spans="1:10" ht="71.25" customHeight="1">
      <c r="A168" s="158" t="s">
        <v>28</v>
      </c>
      <c r="B168" s="158" t="s">
        <v>34</v>
      </c>
      <c r="C168" s="157" t="s">
        <v>35</v>
      </c>
      <c r="D168" s="103"/>
      <c r="E168" s="178" t="s">
        <v>163</v>
      </c>
      <c r="F168" s="152" t="s">
        <v>36</v>
      </c>
      <c r="G168" s="167"/>
      <c r="H168" s="167"/>
      <c r="I168" s="168"/>
      <c r="J168" s="137" t="s">
        <v>37</v>
      </c>
    </row>
    <row r="169" spans="1:10" ht="15" customHeight="1">
      <c r="A169" s="158"/>
      <c r="B169" s="158"/>
      <c r="C169" s="157"/>
      <c r="D169" s="104"/>
      <c r="E169" s="179"/>
      <c r="F169" s="153"/>
      <c r="G169" s="169"/>
      <c r="H169" s="169"/>
      <c r="I169" s="170"/>
      <c r="J169" s="137"/>
    </row>
    <row r="170" spans="1:10" ht="15" customHeight="1">
      <c r="A170" s="158"/>
      <c r="B170" s="158"/>
      <c r="C170" s="157"/>
      <c r="D170" s="104"/>
      <c r="E170" s="179"/>
      <c r="F170" s="153"/>
      <c r="G170" s="169"/>
      <c r="H170" s="169"/>
      <c r="I170" s="170"/>
      <c r="J170" s="137"/>
    </row>
    <row r="171" spans="1:10" ht="18.75" customHeight="1">
      <c r="A171" s="158"/>
      <c r="B171" s="158"/>
      <c r="C171" s="157"/>
      <c r="D171" s="104"/>
      <c r="E171" s="179"/>
      <c r="F171" s="153"/>
      <c r="G171" s="169"/>
      <c r="H171" s="169"/>
      <c r="I171" s="170"/>
      <c r="J171" s="137"/>
    </row>
    <row r="172" spans="1:10" ht="15" customHeight="1">
      <c r="A172" s="158"/>
      <c r="B172" s="158"/>
      <c r="C172" s="157"/>
      <c r="D172" s="107"/>
      <c r="E172" s="180"/>
      <c r="F172" s="171"/>
      <c r="G172" s="172"/>
      <c r="H172" s="172"/>
      <c r="I172" s="173"/>
      <c r="J172" s="137"/>
    </row>
    <row r="173" spans="1:10" ht="60" customHeight="1">
      <c r="A173" s="158"/>
      <c r="B173" s="158"/>
      <c r="C173" s="157" t="s">
        <v>38</v>
      </c>
      <c r="D173" s="103"/>
      <c r="E173" s="128" t="s">
        <v>164</v>
      </c>
      <c r="F173" s="137" t="s">
        <v>39</v>
      </c>
      <c r="G173" s="137"/>
      <c r="H173" s="137"/>
      <c r="I173" s="137"/>
      <c r="J173" s="137" t="s">
        <v>40</v>
      </c>
    </row>
    <row r="174" spans="1:10" ht="15" customHeight="1">
      <c r="A174" s="158"/>
      <c r="B174" s="158"/>
      <c r="C174" s="157"/>
      <c r="D174" s="104"/>
      <c r="E174" s="129"/>
      <c r="F174" s="137"/>
      <c r="G174" s="137"/>
      <c r="H174" s="137"/>
      <c r="I174" s="137"/>
      <c r="J174" s="137"/>
    </row>
    <row r="175" spans="1:10" ht="15" customHeight="1">
      <c r="A175" s="158"/>
      <c r="B175" s="158"/>
      <c r="C175" s="157"/>
      <c r="D175" s="107"/>
      <c r="E175" s="130"/>
      <c r="F175" s="137"/>
      <c r="G175" s="137"/>
      <c r="H175" s="137"/>
      <c r="I175" s="137"/>
      <c r="J175" s="137"/>
    </row>
    <row r="176" spans="1:10" ht="60" customHeight="1">
      <c r="A176" s="158"/>
      <c r="B176" s="158"/>
      <c r="C176" s="76" t="s">
        <v>41</v>
      </c>
      <c r="D176" s="103"/>
      <c r="E176" s="128" t="s">
        <v>165</v>
      </c>
      <c r="F176" s="137" t="s">
        <v>36</v>
      </c>
      <c r="G176" s="137"/>
      <c r="H176" s="137"/>
      <c r="I176" s="137"/>
      <c r="J176" s="181" t="s">
        <v>42</v>
      </c>
    </row>
    <row r="177" spans="1:10" ht="30.75" customHeight="1">
      <c r="A177" s="158"/>
      <c r="B177" s="158"/>
      <c r="C177" s="71" t="s">
        <v>248</v>
      </c>
      <c r="D177" s="110"/>
      <c r="E177" s="129"/>
      <c r="F177" s="137"/>
      <c r="G177" s="137"/>
      <c r="H177" s="137"/>
      <c r="I177" s="137"/>
      <c r="J177" s="181"/>
    </row>
    <row r="178" spans="1:10" ht="45">
      <c r="A178" s="158"/>
      <c r="B178" s="158"/>
      <c r="C178" s="71" t="s">
        <v>246</v>
      </c>
      <c r="D178" s="110"/>
      <c r="E178" s="129"/>
      <c r="F178" s="137"/>
      <c r="G178" s="137"/>
      <c r="H178" s="137"/>
      <c r="I178" s="137"/>
      <c r="J178" s="181"/>
    </row>
    <row r="179" spans="1:10" ht="30">
      <c r="A179" s="158"/>
      <c r="B179" s="158"/>
      <c r="C179" s="71" t="s">
        <v>247</v>
      </c>
      <c r="D179" s="105"/>
      <c r="E179" s="130"/>
      <c r="F179" s="137"/>
      <c r="G179" s="137"/>
      <c r="H179" s="137"/>
      <c r="I179" s="137"/>
      <c r="J179" s="181"/>
    </row>
    <row r="180" spans="1:10" ht="228.75" customHeight="1" hidden="1">
      <c r="A180" s="158"/>
      <c r="B180" s="158"/>
      <c r="C180" s="76" t="s">
        <v>43</v>
      </c>
      <c r="D180" s="106"/>
      <c r="E180" s="3" t="str">
        <f>E176</f>
        <v>Департамент освіти та науки ОДА, УПП у Луганській області ДПП НП України</v>
      </c>
      <c r="F180" s="5" t="s">
        <v>44</v>
      </c>
      <c r="G180" s="19"/>
      <c r="H180" s="19"/>
      <c r="I180" s="19"/>
      <c r="J180" s="3" t="s">
        <v>45</v>
      </c>
    </row>
    <row r="181" spans="1:10" ht="63.75" customHeight="1">
      <c r="A181" s="158"/>
      <c r="B181" s="158"/>
      <c r="C181" s="76" t="s">
        <v>271</v>
      </c>
      <c r="D181" s="112"/>
      <c r="E181" s="152" t="str">
        <f>E180</f>
        <v>Департамент освіти та науки ОДА, УПП у Луганській області ДПП НП України</v>
      </c>
      <c r="F181" s="5"/>
      <c r="G181" s="5"/>
      <c r="H181" s="5"/>
      <c r="I181" s="5"/>
      <c r="J181" s="128" t="s">
        <v>46</v>
      </c>
    </row>
    <row r="182" spans="1:10" ht="15">
      <c r="A182" s="158"/>
      <c r="B182" s="158"/>
      <c r="C182" s="74" t="s">
        <v>140</v>
      </c>
      <c r="D182" s="115"/>
      <c r="E182" s="153"/>
      <c r="F182" s="7"/>
      <c r="G182" s="7"/>
      <c r="H182" s="7"/>
      <c r="I182" s="7"/>
      <c r="J182" s="129"/>
    </row>
    <row r="183" spans="1:10" ht="15">
      <c r="A183" s="158"/>
      <c r="B183" s="158"/>
      <c r="C183" s="131" t="s">
        <v>155</v>
      </c>
      <c r="D183" s="110"/>
      <c r="E183" s="129"/>
      <c r="F183" s="7" t="s">
        <v>27</v>
      </c>
      <c r="G183" s="27">
        <v>0</v>
      </c>
      <c r="H183" s="27">
        <v>0</v>
      </c>
      <c r="I183" s="27">
        <v>0</v>
      </c>
      <c r="J183" s="129"/>
    </row>
    <row r="184" spans="1:10" ht="30">
      <c r="A184" s="158"/>
      <c r="B184" s="158"/>
      <c r="C184" s="131"/>
      <c r="D184" s="110"/>
      <c r="E184" s="129"/>
      <c r="F184" s="3" t="s">
        <v>106</v>
      </c>
      <c r="G184" s="27">
        <v>0</v>
      </c>
      <c r="H184" s="27">
        <v>1</v>
      </c>
      <c r="I184" s="27">
        <v>0</v>
      </c>
      <c r="J184" s="129"/>
    </row>
    <row r="185" spans="1:10" ht="15">
      <c r="A185" s="158"/>
      <c r="B185" s="158"/>
      <c r="C185" s="131" t="s">
        <v>156</v>
      </c>
      <c r="D185" s="110"/>
      <c r="E185" s="129"/>
      <c r="F185" s="3" t="s">
        <v>27</v>
      </c>
      <c r="G185" s="27">
        <v>0</v>
      </c>
      <c r="H185" s="27">
        <v>0</v>
      </c>
      <c r="I185" s="27">
        <v>0</v>
      </c>
      <c r="J185" s="129"/>
    </row>
    <row r="186" spans="1:10" ht="30">
      <c r="A186" s="158"/>
      <c r="B186" s="158"/>
      <c r="C186" s="131"/>
      <c r="D186" s="110"/>
      <c r="E186" s="129"/>
      <c r="F186" s="3" t="s">
        <v>106</v>
      </c>
      <c r="G186" s="27">
        <v>0</v>
      </c>
      <c r="H186" s="27">
        <v>2</v>
      </c>
      <c r="I186" s="27">
        <v>1</v>
      </c>
      <c r="J186" s="129"/>
    </row>
    <row r="187" spans="1:10" ht="15">
      <c r="A187" s="158"/>
      <c r="B187" s="158"/>
      <c r="C187" s="131" t="s">
        <v>157</v>
      </c>
      <c r="D187" s="110"/>
      <c r="E187" s="129"/>
      <c r="F187" s="3" t="s">
        <v>27</v>
      </c>
      <c r="G187" s="27">
        <v>0</v>
      </c>
      <c r="H187" s="27">
        <v>0</v>
      </c>
      <c r="I187" s="27">
        <v>0</v>
      </c>
      <c r="J187" s="129"/>
    </row>
    <row r="188" spans="1:10" ht="30">
      <c r="A188" s="158"/>
      <c r="B188" s="158"/>
      <c r="C188" s="131"/>
      <c r="D188" s="110"/>
      <c r="E188" s="129"/>
      <c r="F188" s="3" t="s">
        <v>106</v>
      </c>
      <c r="G188" s="27">
        <v>0</v>
      </c>
      <c r="H188" s="27">
        <v>1</v>
      </c>
      <c r="I188" s="27">
        <v>0</v>
      </c>
      <c r="J188" s="129"/>
    </row>
    <row r="189" spans="1:10" ht="15">
      <c r="A189" s="158"/>
      <c r="B189" s="158"/>
      <c r="C189" s="131" t="s">
        <v>158</v>
      </c>
      <c r="D189" s="110"/>
      <c r="E189" s="129"/>
      <c r="F189" s="3" t="s">
        <v>27</v>
      </c>
      <c r="G189" s="27">
        <v>0</v>
      </c>
      <c r="H189" s="27">
        <v>0</v>
      </c>
      <c r="I189" s="27">
        <v>0</v>
      </c>
      <c r="J189" s="129"/>
    </row>
    <row r="190" spans="1:10" ht="30">
      <c r="A190" s="158"/>
      <c r="B190" s="158"/>
      <c r="C190" s="131"/>
      <c r="D190" s="105"/>
      <c r="E190" s="130"/>
      <c r="F190" s="3" t="s">
        <v>106</v>
      </c>
      <c r="G190" s="27">
        <v>0</v>
      </c>
      <c r="H190" s="27">
        <v>1</v>
      </c>
      <c r="I190" s="27">
        <v>0</v>
      </c>
      <c r="J190" s="130"/>
    </row>
    <row r="191" spans="1:10" ht="30" customHeight="1">
      <c r="A191" s="158"/>
      <c r="B191" s="158"/>
      <c r="C191" s="132" t="s">
        <v>268</v>
      </c>
      <c r="D191" s="103"/>
      <c r="E191" s="128" t="s">
        <v>166</v>
      </c>
      <c r="F191" s="135"/>
      <c r="G191" s="183"/>
      <c r="H191" s="183"/>
      <c r="I191" s="183"/>
      <c r="J191" s="137" t="s">
        <v>47</v>
      </c>
    </row>
    <row r="192" spans="1:10" ht="21" customHeight="1">
      <c r="A192" s="158"/>
      <c r="B192" s="158"/>
      <c r="C192" s="132"/>
      <c r="D192" s="104"/>
      <c r="E192" s="129"/>
      <c r="F192" s="135"/>
      <c r="G192" s="184"/>
      <c r="H192" s="184"/>
      <c r="I192" s="184"/>
      <c r="J192" s="137"/>
    </row>
    <row r="193" spans="1:10" ht="43.5" customHeight="1">
      <c r="A193" s="158"/>
      <c r="B193" s="158"/>
      <c r="C193" s="84" t="s">
        <v>254</v>
      </c>
      <c r="D193" s="110"/>
      <c r="E193" s="129"/>
      <c r="F193" s="2" t="s">
        <v>106</v>
      </c>
      <c r="G193" s="28">
        <v>0</v>
      </c>
      <c r="H193" s="28">
        <v>30</v>
      </c>
      <c r="I193" s="28">
        <v>30</v>
      </c>
      <c r="J193" s="137"/>
    </row>
    <row r="194" spans="1:10" ht="42.75" customHeight="1" hidden="1">
      <c r="A194" s="158"/>
      <c r="B194" s="158"/>
      <c r="C194" s="84" t="s">
        <v>266</v>
      </c>
      <c r="D194" s="105"/>
      <c r="E194" s="130"/>
      <c r="F194" s="38" t="s">
        <v>27</v>
      </c>
      <c r="G194" s="37">
        <v>0</v>
      </c>
      <c r="H194" s="37">
        <v>172.3</v>
      </c>
      <c r="I194" s="37">
        <v>803.9</v>
      </c>
      <c r="J194" s="137"/>
    </row>
    <row r="195" spans="1:10" ht="42.75" customHeight="1" hidden="1">
      <c r="A195" s="158"/>
      <c r="B195" s="158"/>
      <c r="C195" s="132" t="s">
        <v>269</v>
      </c>
      <c r="D195" s="103"/>
      <c r="E195" s="128" t="s">
        <v>161</v>
      </c>
      <c r="F195" s="8"/>
      <c r="G195" s="148"/>
      <c r="H195" s="148"/>
      <c r="I195" s="148"/>
      <c r="J195" s="137" t="s">
        <v>48</v>
      </c>
    </row>
    <row r="196" spans="1:10" ht="55.5" customHeight="1" hidden="1">
      <c r="A196" s="158"/>
      <c r="B196" s="158"/>
      <c r="C196" s="132"/>
      <c r="D196" s="104"/>
      <c r="E196" s="129"/>
      <c r="F196" s="10"/>
      <c r="G196" s="149"/>
      <c r="H196" s="149"/>
      <c r="I196" s="149"/>
      <c r="J196" s="137"/>
    </row>
    <row r="197" spans="1:10" ht="94.5" customHeight="1" hidden="1">
      <c r="A197" s="158"/>
      <c r="B197" s="158"/>
      <c r="C197" s="84" t="s">
        <v>88</v>
      </c>
      <c r="D197" s="110"/>
      <c r="E197" s="129"/>
      <c r="F197" s="38" t="s">
        <v>27</v>
      </c>
      <c r="G197" s="37">
        <v>20</v>
      </c>
      <c r="H197" s="37">
        <v>20</v>
      </c>
      <c r="I197" s="37">
        <v>20</v>
      </c>
      <c r="J197" s="137"/>
    </row>
    <row r="198" spans="1:10" ht="120" customHeight="1" hidden="1">
      <c r="A198" s="158"/>
      <c r="B198" s="158"/>
      <c r="C198" s="157" t="s">
        <v>270</v>
      </c>
      <c r="D198" s="103"/>
      <c r="E198" s="128" t="s">
        <v>167</v>
      </c>
      <c r="F198" s="137" t="s">
        <v>27</v>
      </c>
      <c r="G198" s="136"/>
      <c r="H198" s="136"/>
      <c r="I198" s="136"/>
      <c r="J198" s="137" t="s">
        <v>49</v>
      </c>
    </row>
    <row r="199" spans="1:10" ht="15" customHeight="1" hidden="1">
      <c r="A199" s="158"/>
      <c r="B199" s="158"/>
      <c r="C199" s="157"/>
      <c r="D199" s="107"/>
      <c r="E199" s="130"/>
      <c r="F199" s="137"/>
      <c r="G199" s="136"/>
      <c r="H199" s="136"/>
      <c r="I199" s="136"/>
      <c r="J199" s="137"/>
    </row>
    <row r="200" spans="1:10" ht="63" customHeight="1">
      <c r="A200" s="133" t="s">
        <v>33</v>
      </c>
      <c r="B200" s="133" t="s">
        <v>51</v>
      </c>
      <c r="C200" s="157" t="s">
        <v>52</v>
      </c>
      <c r="D200" s="103"/>
      <c r="E200" s="128" t="s">
        <v>53</v>
      </c>
      <c r="G200" s="19"/>
      <c r="H200" s="24"/>
      <c r="I200" s="24"/>
      <c r="J200" s="128" t="s">
        <v>54</v>
      </c>
    </row>
    <row r="201" spans="1:10" ht="15.75" customHeight="1" hidden="1">
      <c r="A201" s="151"/>
      <c r="B201" s="151"/>
      <c r="C201" s="157"/>
      <c r="D201" s="104"/>
      <c r="E201" s="129"/>
      <c r="F201" s="3"/>
      <c r="G201" s="19"/>
      <c r="H201" s="39"/>
      <c r="I201" s="39"/>
      <c r="J201" s="129"/>
    </row>
    <row r="202" spans="1:10" ht="15" customHeight="1" hidden="1">
      <c r="A202" s="151"/>
      <c r="B202" s="151"/>
      <c r="C202" s="157"/>
      <c r="D202" s="104"/>
      <c r="E202" s="129"/>
      <c r="F202" s="3"/>
      <c r="G202" s="40"/>
      <c r="H202" s="39"/>
      <c r="I202" s="39"/>
      <c r="J202" s="129"/>
    </row>
    <row r="203" spans="1:10" ht="45">
      <c r="A203" s="151"/>
      <c r="B203" s="151"/>
      <c r="C203" s="72" t="s">
        <v>192</v>
      </c>
      <c r="D203" s="110"/>
      <c r="E203" s="129"/>
      <c r="F203" s="3" t="s">
        <v>135</v>
      </c>
      <c r="G203" s="28">
        <v>4250</v>
      </c>
      <c r="H203" s="28">
        <v>2125</v>
      </c>
      <c r="I203" s="28">
        <v>4250</v>
      </c>
      <c r="J203" s="129"/>
    </row>
    <row r="204" spans="1:10" ht="61.5" customHeight="1">
      <c r="A204" s="151"/>
      <c r="B204" s="151"/>
      <c r="C204" s="81" t="s">
        <v>213</v>
      </c>
      <c r="D204" s="103"/>
      <c r="E204" s="128" t="s">
        <v>55</v>
      </c>
      <c r="F204" s="52"/>
      <c r="H204" s="52"/>
      <c r="J204" s="129"/>
    </row>
    <row r="205" spans="1:10" ht="30" customHeight="1">
      <c r="A205" s="151"/>
      <c r="B205" s="151"/>
      <c r="C205" s="53" t="s">
        <v>212</v>
      </c>
      <c r="D205" s="105"/>
      <c r="E205" s="130"/>
      <c r="F205" s="58" t="s">
        <v>27</v>
      </c>
      <c r="G205" s="29">
        <v>0</v>
      </c>
      <c r="H205" s="29">
        <v>0</v>
      </c>
      <c r="I205" s="29">
        <v>0</v>
      </c>
      <c r="J205" s="129"/>
    </row>
    <row r="206" spans="1:10" ht="60">
      <c r="A206" s="151"/>
      <c r="B206" s="151"/>
      <c r="C206" s="76" t="s">
        <v>121</v>
      </c>
      <c r="D206" s="106"/>
      <c r="E206" s="3"/>
      <c r="F206" s="3"/>
      <c r="G206" s="22"/>
      <c r="H206" s="19"/>
      <c r="I206" s="19"/>
      <c r="J206" s="129"/>
    </row>
    <row r="207" spans="1:10" ht="30">
      <c r="A207" s="134"/>
      <c r="B207" s="134"/>
      <c r="C207" s="71" t="s">
        <v>88</v>
      </c>
      <c r="D207" s="116"/>
      <c r="E207" s="3" t="s">
        <v>122</v>
      </c>
      <c r="F207" s="3" t="s">
        <v>106</v>
      </c>
      <c r="G207" s="17">
        <v>10</v>
      </c>
      <c r="H207" s="17">
        <v>10</v>
      </c>
      <c r="I207" s="17">
        <v>10</v>
      </c>
      <c r="J207" s="130"/>
    </row>
    <row r="208" spans="1:10" ht="60.75" customHeight="1">
      <c r="A208" s="158" t="s">
        <v>50</v>
      </c>
      <c r="B208" s="133" t="s">
        <v>57</v>
      </c>
      <c r="C208" s="76" t="s">
        <v>58</v>
      </c>
      <c r="D208" s="106"/>
      <c r="E208" s="3"/>
      <c r="F208" s="3"/>
      <c r="G208" s="17"/>
      <c r="H208" s="17"/>
      <c r="I208" s="17"/>
      <c r="J208" s="137" t="s">
        <v>59</v>
      </c>
    </row>
    <row r="209" spans="1:10" ht="30">
      <c r="A209" s="158"/>
      <c r="B209" s="151"/>
      <c r="C209" s="76" t="s">
        <v>60</v>
      </c>
      <c r="D209" s="103"/>
      <c r="E209" s="128" t="s">
        <v>61</v>
      </c>
      <c r="F209" s="3"/>
      <c r="G209" s="17"/>
      <c r="H209" s="17"/>
      <c r="I209" s="17"/>
      <c r="J209" s="137"/>
    </row>
    <row r="210" spans="1:10" ht="30">
      <c r="A210" s="158"/>
      <c r="B210" s="151"/>
      <c r="C210" s="73" t="s">
        <v>256</v>
      </c>
      <c r="D210" s="104"/>
      <c r="E210" s="129"/>
      <c r="F210" s="3" t="s">
        <v>104</v>
      </c>
      <c r="G210" s="17">
        <v>0</v>
      </c>
      <c r="H210" s="17">
        <v>950</v>
      </c>
      <c r="I210" s="17">
        <v>0</v>
      </c>
      <c r="J210" s="137"/>
    </row>
    <row r="211" spans="1:10" ht="29.25" customHeight="1">
      <c r="A211" s="158"/>
      <c r="B211" s="151"/>
      <c r="C211" s="73" t="s">
        <v>257</v>
      </c>
      <c r="D211" s="104"/>
      <c r="E211" s="129"/>
      <c r="F211" s="3" t="s">
        <v>104</v>
      </c>
      <c r="G211" s="17">
        <v>0</v>
      </c>
      <c r="H211" s="17">
        <v>950</v>
      </c>
      <c r="I211" s="17">
        <v>0</v>
      </c>
      <c r="J211" s="137"/>
    </row>
    <row r="212" spans="1:10" ht="45">
      <c r="A212" s="158"/>
      <c r="B212" s="151"/>
      <c r="C212" s="73" t="s">
        <v>258</v>
      </c>
      <c r="D212" s="104"/>
      <c r="E212" s="129"/>
      <c r="F212" s="3" t="s">
        <v>104</v>
      </c>
      <c r="G212" s="17">
        <v>0</v>
      </c>
      <c r="H212" s="17">
        <v>950</v>
      </c>
      <c r="I212" s="17">
        <v>0</v>
      </c>
      <c r="J212" s="137"/>
    </row>
    <row r="213" spans="1:10" ht="45">
      <c r="A213" s="158"/>
      <c r="B213" s="151"/>
      <c r="C213" s="73" t="s">
        <v>259</v>
      </c>
      <c r="D213" s="104"/>
      <c r="E213" s="129"/>
      <c r="F213" s="3" t="s">
        <v>104</v>
      </c>
      <c r="G213" s="17">
        <v>0</v>
      </c>
      <c r="H213" s="17">
        <v>950</v>
      </c>
      <c r="I213" s="17">
        <v>0</v>
      </c>
      <c r="J213" s="137"/>
    </row>
    <row r="214" spans="1:10" ht="45">
      <c r="A214" s="158"/>
      <c r="B214" s="151"/>
      <c r="C214" s="73" t="s">
        <v>260</v>
      </c>
      <c r="D214" s="104"/>
      <c r="E214" s="129"/>
      <c r="F214" s="3" t="s">
        <v>104</v>
      </c>
      <c r="G214" s="17">
        <v>0</v>
      </c>
      <c r="H214" s="17">
        <v>950</v>
      </c>
      <c r="I214" s="17">
        <v>0</v>
      </c>
      <c r="J214" s="137"/>
    </row>
    <row r="215" spans="1:10" ht="15" customHeight="1">
      <c r="A215" s="158"/>
      <c r="B215" s="151"/>
      <c r="C215" s="76" t="s">
        <v>65</v>
      </c>
      <c r="D215" s="103"/>
      <c r="E215" s="128" t="s">
        <v>10</v>
      </c>
      <c r="F215" s="4"/>
      <c r="G215" s="17"/>
      <c r="H215" s="17"/>
      <c r="I215" s="17"/>
      <c r="J215" s="137"/>
    </row>
    <row r="216" spans="1:10" ht="15">
      <c r="A216" s="158"/>
      <c r="B216" s="151"/>
      <c r="C216" s="83" t="s">
        <v>17</v>
      </c>
      <c r="D216" s="109"/>
      <c r="E216" s="129"/>
      <c r="F216" s="2"/>
      <c r="G216" s="17"/>
      <c r="H216" s="17"/>
      <c r="I216" s="17"/>
      <c r="J216" s="137"/>
    </row>
    <row r="217" spans="1:10" ht="45">
      <c r="A217" s="158"/>
      <c r="B217" s="151"/>
      <c r="C217" s="73" t="s">
        <v>233</v>
      </c>
      <c r="D217" s="104"/>
      <c r="E217" s="129"/>
      <c r="F217" s="70" t="s">
        <v>106</v>
      </c>
      <c r="G217" s="28">
        <v>709</v>
      </c>
      <c r="H217" s="28">
        <v>0</v>
      </c>
      <c r="I217" s="28">
        <v>0</v>
      </c>
      <c r="J217" s="137"/>
    </row>
    <row r="218" spans="1:10" ht="15" hidden="1">
      <c r="A218" s="158"/>
      <c r="B218" s="151"/>
      <c r="C218" s="83" t="s">
        <v>12</v>
      </c>
      <c r="D218" s="109"/>
      <c r="E218" s="129"/>
      <c r="F218" s="10"/>
      <c r="G218" s="17"/>
      <c r="H218" s="17"/>
      <c r="I218" s="17"/>
      <c r="J218" s="137"/>
    </row>
    <row r="219" spans="1:10" ht="15" hidden="1">
      <c r="A219" s="158"/>
      <c r="B219" s="151"/>
      <c r="C219" s="73" t="s">
        <v>70</v>
      </c>
      <c r="D219" s="104"/>
      <c r="E219" s="129"/>
      <c r="F219" s="10"/>
      <c r="G219" s="17"/>
      <c r="H219" s="17"/>
      <c r="I219" s="17"/>
      <c r="J219" s="137"/>
    </row>
    <row r="220" spans="1:10" ht="15" hidden="1">
      <c r="A220" s="158"/>
      <c r="B220" s="151"/>
      <c r="C220" s="73" t="s">
        <v>71</v>
      </c>
      <c r="D220" s="104"/>
      <c r="E220" s="129"/>
      <c r="F220" s="10"/>
      <c r="G220" s="17"/>
      <c r="H220" s="17"/>
      <c r="I220" s="17"/>
      <c r="J220" s="137"/>
    </row>
    <row r="221" spans="1:10" ht="15" hidden="1">
      <c r="A221" s="158"/>
      <c r="B221" s="151"/>
      <c r="C221" s="73" t="s">
        <v>72</v>
      </c>
      <c r="D221" s="104"/>
      <c r="E221" s="129"/>
      <c r="F221" s="10"/>
      <c r="G221" s="17"/>
      <c r="H221" s="17"/>
      <c r="I221" s="17"/>
      <c r="J221" s="137"/>
    </row>
    <row r="222" spans="1:10" ht="15" hidden="1">
      <c r="A222" s="158"/>
      <c r="B222" s="151"/>
      <c r="C222" s="83" t="s">
        <v>73</v>
      </c>
      <c r="D222" s="109"/>
      <c r="E222" s="129"/>
      <c r="F222" s="10"/>
      <c r="G222" s="17"/>
      <c r="H222" s="17"/>
      <c r="I222" s="17"/>
      <c r="J222" s="137"/>
    </row>
    <row r="223" spans="1:10" ht="30" hidden="1">
      <c r="A223" s="158"/>
      <c r="B223" s="151"/>
      <c r="C223" s="73" t="s">
        <v>87</v>
      </c>
      <c r="D223" s="104"/>
      <c r="E223" s="129"/>
      <c r="F223" s="10"/>
      <c r="G223" s="17"/>
      <c r="H223" s="17"/>
      <c r="I223" s="17"/>
      <c r="J223" s="137"/>
    </row>
    <row r="224" spans="1:10" s="14" customFormat="1" ht="15" hidden="1">
      <c r="A224" s="158"/>
      <c r="B224" s="151"/>
      <c r="C224" s="86" t="s">
        <v>22</v>
      </c>
      <c r="D224" s="117"/>
      <c r="E224" s="129"/>
      <c r="F224" s="10"/>
      <c r="G224" s="21"/>
      <c r="H224" s="21"/>
      <c r="I224" s="21"/>
      <c r="J224" s="137"/>
    </row>
    <row r="225" spans="1:10" s="14" customFormat="1" ht="15" hidden="1">
      <c r="A225" s="158"/>
      <c r="B225" s="151"/>
      <c r="C225" s="87" t="s">
        <v>74</v>
      </c>
      <c r="D225" s="118"/>
      <c r="E225" s="129"/>
      <c r="F225" s="10"/>
      <c r="G225" s="21"/>
      <c r="H225" s="21"/>
      <c r="I225" s="21"/>
      <c r="J225" s="137"/>
    </row>
    <row r="226" spans="1:10" s="14" customFormat="1" ht="15" hidden="1">
      <c r="A226" s="158"/>
      <c r="B226" s="151"/>
      <c r="C226" s="87" t="s">
        <v>75</v>
      </c>
      <c r="D226" s="118"/>
      <c r="E226" s="129"/>
      <c r="F226" s="10"/>
      <c r="G226" s="21"/>
      <c r="H226" s="21"/>
      <c r="I226" s="21"/>
      <c r="J226" s="137"/>
    </row>
    <row r="227" spans="1:10" s="14" customFormat="1" ht="18" customHeight="1" hidden="1">
      <c r="A227" s="158"/>
      <c r="B227" s="151"/>
      <c r="C227" s="87" t="s">
        <v>202</v>
      </c>
      <c r="D227" s="118"/>
      <c r="E227" s="129"/>
      <c r="F227" s="10"/>
      <c r="G227" s="21"/>
      <c r="H227" s="21"/>
      <c r="I227" s="21"/>
      <c r="J227" s="137"/>
    </row>
    <row r="228" spans="1:10" ht="15" hidden="1">
      <c r="A228" s="158"/>
      <c r="B228" s="151"/>
      <c r="C228" s="73" t="s">
        <v>76</v>
      </c>
      <c r="D228" s="104"/>
      <c r="E228" s="129"/>
      <c r="F228" s="10"/>
      <c r="G228" s="17"/>
      <c r="H228" s="17"/>
      <c r="I228" s="17"/>
      <c r="J228" s="137"/>
    </row>
    <row r="229" spans="1:10" ht="15" hidden="1">
      <c r="A229" s="158"/>
      <c r="B229" s="151"/>
      <c r="C229" s="83" t="s">
        <v>17</v>
      </c>
      <c r="D229" s="109"/>
      <c r="E229" s="129"/>
      <c r="F229" s="10"/>
      <c r="G229" s="17"/>
      <c r="H229" s="17"/>
      <c r="I229" s="17"/>
      <c r="J229" s="137"/>
    </row>
    <row r="230" spans="1:10" ht="30" hidden="1">
      <c r="A230" s="158"/>
      <c r="B230" s="151"/>
      <c r="C230" s="73" t="s">
        <v>203</v>
      </c>
      <c r="D230" s="104"/>
      <c r="E230" s="129"/>
      <c r="F230" s="10"/>
      <c r="G230" s="17"/>
      <c r="H230" s="17"/>
      <c r="I230" s="17"/>
      <c r="J230" s="137"/>
    </row>
    <row r="231" spans="1:10" ht="30" hidden="1">
      <c r="A231" s="158"/>
      <c r="B231" s="151"/>
      <c r="C231" s="73" t="s">
        <v>204</v>
      </c>
      <c r="D231" s="104"/>
      <c r="E231" s="129"/>
      <c r="F231" s="10"/>
      <c r="G231" s="17"/>
      <c r="H231" s="17"/>
      <c r="I231" s="17"/>
      <c r="J231" s="137"/>
    </row>
    <row r="232" spans="1:10" ht="30" hidden="1">
      <c r="A232" s="158"/>
      <c r="B232" s="151"/>
      <c r="C232" s="73" t="s">
        <v>205</v>
      </c>
      <c r="D232" s="104"/>
      <c r="E232" s="129"/>
      <c r="F232" s="10"/>
      <c r="G232" s="17"/>
      <c r="H232" s="17"/>
      <c r="I232" s="17"/>
      <c r="J232" s="137"/>
    </row>
    <row r="233" spans="1:10" ht="30" hidden="1">
      <c r="A233" s="158"/>
      <c r="B233" s="151"/>
      <c r="C233" s="73" t="s">
        <v>206</v>
      </c>
      <c r="D233" s="104"/>
      <c r="E233" s="129"/>
      <c r="F233" s="10"/>
      <c r="G233" s="17"/>
      <c r="H233" s="17"/>
      <c r="I233" s="17"/>
      <c r="J233" s="137"/>
    </row>
    <row r="234" spans="1:10" ht="15" hidden="1">
      <c r="A234" s="158"/>
      <c r="B234" s="151"/>
      <c r="C234" s="83" t="s">
        <v>12</v>
      </c>
      <c r="D234" s="109"/>
      <c r="E234" s="129"/>
      <c r="F234" s="10"/>
      <c r="G234" s="17"/>
      <c r="H234" s="17"/>
      <c r="I234" s="17"/>
      <c r="J234" s="137"/>
    </row>
    <row r="235" spans="1:10" ht="30" hidden="1">
      <c r="A235" s="158"/>
      <c r="B235" s="151"/>
      <c r="C235" s="73" t="s">
        <v>207</v>
      </c>
      <c r="D235" s="104"/>
      <c r="E235" s="129"/>
      <c r="F235" s="10"/>
      <c r="G235" s="17"/>
      <c r="H235" s="17"/>
      <c r="I235" s="17"/>
      <c r="J235" s="137"/>
    </row>
    <row r="236" spans="1:10" ht="30" hidden="1">
      <c r="A236" s="158"/>
      <c r="B236" s="151"/>
      <c r="C236" s="73" t="s">
        <v>208</v>
      </c>
      <c r="D236" s="104"/>
      <c r="E236" s="129"/>
      <c r="F236" s="10"/>
      <c r="G236" s="17"/>
      <c r="H236" s="17"/>
      <c r="I236" s="17"/>
      <c r="J236" s="137"/>
    </row>
    <row r="237" spans="1:10" ht="30" hidden="1">
      <c r="A237" s="158"/>
      <c r="B237" s="151"/>
      <c r="C237" s="73" t="s">
        <v>209</v>
      </c>
      <c r="D237" s="104"/>
      <c r="E237" s="129"/>
      <c r="F237" s="10"/>
      <c r="G237" s="17"/>
      <c r="H237" s="17"/>
      <c r="I237" s="17"/>
      <c r="J237" s="137"/>
    </row>
    <row r="238" spans="1:10" ht="15" hidden="1">
      <c r="A238" s="158"/>
      <c r="B238" s="151"/>
      <c r="C238" s="73" t="s">
        <v>77</v>
      </c>
      <c r="D238" s="104"/>
      <c r="E238" s="129"/>
      <c r="F238" s="10"/>
      <c r="G238" s="17"/>
      <c r="H238" s="17"/>
      <c r="I238" s="17"/>
      <c r="J238" s="137"/>
    </row>
    <row r="239" spans="1:10" ht="15" hidden="1">
      <c r="A239" s="158"/>
      <c r="B239" s="151"/>
      <c r="C239" s="73" t="s">
        <v>78</v>
      </c>
      <c r="D239" s="104"/>
      <c r="E239" s="129"/>
      <c r="F239" s="10"/>
      <c r="G239" s="17"/>
      <c r="H239" s="17"/>
      <c r="I239" s="17"/>
      <c r="J239" s="137"/>
    </row>
    <row r="240" spans="1:10" ht="15" hidden="1">
      <c r="A240" s="158"/>
      <c r="B240" s="151"/>
      <c r="C240" s="73" t="s">
        <v>79</v>
      </c>
      <c r="D240" s="104"/>
      <c r="E240" s="129"/>
      <c r="F240" s="10"/>
      <c r="G240" s="17"/>
      <c r="H240" s="17"/>
      <c r="I240" s="17"/>
      <c r="J240" s="137"/>
    </row>
    <row r="241" spans="1:10" ht="15" hidden="1">
      <c r="A241" s="158"/>
      <c r="B241" s="151"/>
      <c r="C241" s="73" t="s">
        <v>80</v>
      </c>
      <c r="D241" s="104"/>
      <c r="E241" s="129"/>
      <c r="F241" s="10"/>
      <c r="G241" s="17"/>
      <c r="H241" s="17"/>
      <c r="I241" s="17"/>
      <c r="J241" s="137"/>
    </row>
    <row r="242" spans="1:10" ht="30" hidden="1">
      <c r="A242" s="158"/>
      <c r="B242" s="151"/>
      <c r="C242" s="73" t="s">
        <v>210</v>
      </c>
      <c r="D242" s="104"/>
      <c r="E242" s="129"/>
      <c r="F242" s="10"/>
      <c r="G242" s="17"/>
      <c r="H242" s="17"/>
      <c r="I242" s="17"/>
      <c r="J242" s="137"/>
    </row>
    <row r="243" spans="1:10" ht="15" hidden="1">
      <c r="A243" s="158"/>
      <c r="B243" s="151"/>
      <c r="C243" s="73" t="s">
        <v>81</v>
      </c>
      <c r="D243" s="104"/>
      <c r="E243" s="129"/>
      <c r="F243" s="10"/>
      <c r="G243" s="17"/>
      <c r="H243" s="17"/>
      <c r="I243" s="17"/>
      <c r="J243" s="137"/>
    </row>
    <row r="244" spans="1:10" ht="15" hidden="1">
      <c r="A244" s="158"/>
      <c r="B244" s="151"/>
      <c r="C244" s="86" t="s">
        <v>22</v>
      </c>
      <c r="D244" s="117"/>
      <c r="E244" s="129"/>
      <c r="F244" s="10"/>
      <c r="G244" s="17"/>
      <c r="H244" s="17"/>
      <c r="I244" s="17"/>
      <c r="J244" s="137"/>
    </row>
    <row r="245" spans="1:10" ht="30" hidden="1">
      <c r="A245" s="158"/>
      <c r="B245" s="151"/>
      <c r="C245" s="87" t="s">
        <v>211</v>
      </c>
      <c r="D245" s="119"/>
      <c r="E245" s="130"/>
      <c r="F245" s="54"/>
      <c r="G245" s="17"/>
      <c r="H245" s="17"/>
      <c r="I245" s="17"/>
      <c r="J245" s="137"/>
    </row>
    <row r="246" spans="1:10" ht="46.5" customHeight="1">
      <c r="A246" s="158"/>
      <c r="B246" s="151"/>
      <c r="C246" s="76" t="s">
        <v>82</v>
      </c>
      <c r="D246" s="103"/>
      <c r="E246" s="128" t="s">
        <v>10</v>
      </c>
      <c r="F246" s="2"/>
      <c r="G246" s="19"/>
      <c r="H246" s="19"/>
      <c r="I246" s="19"/>
      <c r="J246" s="137" t="s">
        <v>9</v>
      </c>
    </row>
    <row r="247" spans="1:10" ht="15">
      <c r="A247" s="158"/>
      <c r="B247" s="151"/>
      <c r="C247" s="88" t="s">
        <v>22</v>
      </c>
      <c r="D247" s="109"/>
      <c r="E247" s="129"/>
      <c r="F247" s="128" t="s">
        <v>135</v>
      </c>
      <c r="G247" s="185">
        <v>0</v>
      </c>
      <c r="H247" s="147">
        <v>1000</v>
      </c>
      <c r="I247" s="147">
        <v>0</v>
      </c>
      <c r="J247" s="137"/>
    </row>
    <row r="248" spans="1:10" ht="15">
      <c r="A248" s="158"/>
      <c r="B248" s="151"/>
      <c r="C248" s="73" t="s">
        <v>193</v>
      </c>
      <c r="D248" s="104"/>
      <c r="E248" s="129"/>
      <c r="F248" s="129"/>
      <c r="G248" s="185"/>
      <c r="H248" s="147"/>
      <c r="I248" s="147"/>
      <c r="J248" s="137"/>
    </row>
    <row r="249" spans="1:10" ht="30">
      <c r="A249" s="158"/>
      <c r="B249" s="151"/>
      <c r="C249" s="73" t="s">
        <v>83</v>
      </c>
      <c r="D249" s="104"/>
      <c r="E249" s="129"/>
      <c r="F249" s="129"/>
      <c r="G249" s="79">
        <v>0</v>
      </c>
      <c r="H249" s="27">
        <v>1000</v>
      </c>
      <c r="I249" s="27">
        <v>0</v>
      </c>
      <c r="J249" s="137"/>
    </row>
    <row r="250" spans="1:10" ht="30">
      <c r="A250" s="158"/>
      <c r="B250" s="151"/>
      <c r="C250" s="73" t="s">
        <v>194</v>
      </c>
      <c r="D250" s="104"/>
      <c r="E250" s="129"/>
      <c r="F250" s="129"/>
      <c r="G250" s="79">
        <v>0</v>
      </c>
      <c r="H250" s="27">
        <v>1000</v>
      </c>
      <c r="I250" s="27">
        <v>0</v>
      </c>
      <c r="J250" s="137"/>
    </row>
    <row r="251" spans="1:10" ht="30">
      <c r="A251" s="158"/>
      <c r="B251" s="151"/>
      <c r="C251" s="73" t="s">
        <v>84</v>
      </c>
      <c r="D251" s="104"/>
      <c r="E251" s="129"/>
      <c r="F251" s="130"/>
      <c r="G251" s="79">
        <v>0</v>
      </c>
      <c r="H251" s="27">
        <v>1000</v>
      </c>
      <c r="I251" s="27">
        <v>0</v>
      </c>
      <c r="J251" s="137"/>
    </row>
    <row r="252" spans="1:10" ht="15" customHeight="1">
      <c r="A252" s="158"/>
      <c r="B252" s="151"/>
      <c r="C252" s="83" t="s">
        <v>12</v>
      </c>
      <c r="D252" s="109"/>
      <c r="E252" s="129"/>
      <c r="F252" s="128" t="s">
        <v>132</v>
      </c>
      <c r="G252" s="163">
        <v>0</v>
      </c>
      <c r="H252" s="163">
        <v>500</v>
      </c>
      <c r="I252" s="163">
        <v>500</v>
      </c>
      <c r="J252" s="137"/>
    </row>
    <row r="253" spans="1:10" ht="30">
      <c r="A253" s="158"/>
      <c r="B253" s="151"/>
      <c r="C253" s="73" t="s">
        <v>195</v>
      </c>
      <c r="D253" s="104"/>
      <c r="E253" s="129"/>
      <c r="F253" s="129"/>
      <c r="G253" s="165"/>
      <c r="H253" s="165"/>
      <c r="I253" s="165"/>
      <c r="J253" s="137"/>
    </row>
    <row r="254" spans="1:10" ht="30">
      <c r="A254" s="158"/>
      <c r="B254" s="151"/>
      <c r="C254" s="73" t="s">
        <v>196</v>
      </c>
      <c r="D254" s="104"/>
      <c r="E254" s="129"/>
      <c r="F254" s="129"/>
      <c r="G254" s="29">
        <v>0</v>
      </c>
      <c r="H254" s="29">
        <v>0</v>
      </c>
      <c r="I254" s="29">
        <v>500</v>
      </c>
      <c r="J254" s="137"/>
    </row>
    <row r="255" spans="1:10" ht="30">
      <c r="A255" s="158"/>
      <c r="B255" s="151"/>
      <c r="C255" s="65" t="s">
        <v>197</v>
      </c>
      <c r="D255" s="110"/>
      <c r="E255" s="129"/>
      <c r="F255" s="129"/>
      <c r="G255" s="29">
        <v>0</v>
      </c>
      <c r="H255" s="29">
        <v>0</v>
      </c>
      <c r="I255" s="29">
        <v>500</v>
      </c>
      <c r="J255" s="137"/>
    </row>
    <row r="256" spans="1:10" ht="30">
      <c r="A256" s="158"/>
      <c r="B256" s="151"/>
      <c r="C256" s="65" t="s">
        <v>198</v>
      </c>
      <c r="D256" s="110"/>
      <c r="E256" s="129"/>
      <c r="F256" s="130"/>
      <c r="G256" s="29">
        <v>0</v>
      </c>
      <c r="H256" s="29">
        <v>0</v>
      </c>
      <c r="I256" s="29">
        <v>500</v>
      </c>
      <c r="J256" s="137"/>
    </row>
    <row r="257" spans="1:10" ht="15" customHeight="1">
      <c r="A257" s="158"/>
      <c r="B257" s="151"/>
      <c r="C257" s="83" t="s">
        <v>17</v>
      </c>
      <c r="D257" s="109"/>
      <c r="E257" s="129"/>
      <c r="F257" s="175" t="s">
        <v>106</v>
      </c>
      <c r="G257" s="147">
        <v>800</v>
      </c>
      <c r="H257" s="147">
        <v>0</v>
      </c>
      <c r="I257" s="147">
        <v>0</v>
      </c>
      <c r="J257" s="137"/>
    </row>
    <row r="258" spans="1:10" ht="30">
      <c r="A258" s="158"/>
      <c r="B258" s="151"/>
      <c r="C258" s="73" t="s">
        <v>199</v>
      </c>
      <c r="D258" s="104"/>
      <c r="E258" s="129"/>
      <c r="F258" s="176"/>
      <c r="G258" s="147"/>
      <c r="H258" s="147"/>
      <c r="I258" s="147"/>
      <c r="J258" s="137"/>
    </row>
    <row r="259" spans="1:10" ht="30">
      <c r="A259" s="158"/>
      <c r="B259" s="151"/>
      <c r="C259" s="65" t="s">
        <v>200</v>
      </c>
      <c r="D259" s="110"/>
      <c r="E259" s="129"/>
      <c r="F259" s="2" t="s">
        <v>106</v>
      </c>
      <c r="G259" s="27">
        <v>800</v>
      </c>
      <c r="H259" s="27">
        <v>0</v>
      </c>
      <c r="I259" s="27">
        <v>0</v>
      </c>
      <c r="J259" s="137"/>
    </row>
    <row r="260" spans="1:10" ht="30">
      <c r="A260" s="158"/>
      <c r="B260" s="151"/>
      <c r="C260" s="73" t="s">
        <v>201</v>
      </c>
      <c r="D260" s="104"/>
      <c r="E260" s="129"/>
      <c r="F260" s="54" t="s">
        <v>106</v>
      </c>
      <c r="G260" s="27">
        <v>800</v>
      </c>
      <c r="H260" s="27">
        <v>0</v>
      </c>
      <c r="I260" s="27">
        <v>0</v>
      </c>
      <c r="J260" s="137"/>
    </row>
    <row r="261" spans="1:10" ht="15">
      <c r="A261" s="158"/>
      <c r="B261" s="151"/>
      <c r="C261" s="76" t="s">
        <v>289</v>
      </c>
      <c r="D261" s="104"/>
      <c r="E261" s="129"/>
      <c r="F261" s="2"/>
      <c r="G261" s="17"/>
      <c r="H261" s="17"/>
      <c r="I261" s="17"/>
      <c r="J261" s="128" t="s">
        <v>9</v>
      </c>
    </row>
    <row r="262" spans="1:10" ht="15">
      <c r="A262" s="158"/>
      <c r="B262" s="151"/>
      <c r="C262" s="89" t="s">
        <v>216</v>
      </c>
      <c r="D262" s="111"/>
      <c r="E262" s="129"/>
      <c r="F262" s="2"/>
      <c r="G262" s="28"/>
      <c r="H262" s="28"/>
      <c r="I262" s="28"/>
      <c r="J262" s="129"/>
    </row>
    <row r="263" spans="1:10" ht="30">
      <c r="A263" s="158"/>
      <c r="B263" s="151"/>
      <c r="C263" s="90" t="s">
        <v>218</v>
      </c>
      <c r="D263" s="110"/>
      <c r="E263" s="129"/>
      <c r="F263" s="2" t="s">
        <v>106</v>
      </c>
      <c r="G263" s="28">
        <v>976</v>
      </c>
      <c r="H263" s="28">
        <v>0</v>
      </c>
      <c r="I263" s="28">
        <v>0</v>
      </c>
      <c r="J263" s="129"/>
    </row>
    <row r="264" spans="1:10" ht="45">
      <c r="A264" s="158"/>
      <c r="B264" s="151"/>
      <c r="C264" s="90" t="s">
        <v>232</v>
      </c>
      <c r="D264" s="110"/>
      <c r="E264" s="129"/>
      <c r="F264" s="51" t="s">
        <v>106</v>
      </c>
      <c r="G264" s="27">
        <v>800</v>
      </c>
      <c r="H264" s="27">
        <v>0</v>
      </c>
      <c r="I264" s="27">
        <v>0</v>
      </c>
      <c r="J264" s="129"/>
    </row>
    <row r="265" spans="1:10" ht="15">
      <c r="A265" s="158"/>
      <c r="B265" s="151"/>
      <c r="C265" s="89" t="s">
        <v>12</v>
      </c>
      <c r="D265" s="111"/>
      <c r="E265" s="129"/>
      <c r="F265" s="2"/>
      <c r="G265" s="28"/>
      <c r="H265" s="28"/>
      <c r="I265" s="28"/>
      <c r="J265" s="129"/>
    </row>
    <row r="266" spans="1:10" ht="15">
      <c r="A266" s="158"/>
      <c r="B266" s="151"/>
      <c r="C266" s="131" t="s">
        <v>219</v>
      </c>
      <c r="D266" s="110"/>
      <c r="E266" s="129"/>
      <c r="F266" s="2" t="s">
        <v>27</v>
      </c>
      <c r="G266" s="28">
        <v>0</v>
      </c>
      <c r="H266" s="28">
        <v>0</v>
      </c>
      <c r="I266" s="28">
        <v>0</v>
      </c>
      <c r="J266" s="129"/>
    </row>
    <row r="267" spans="1:10" ht="30">
      <c r="A267" s="158"/>
      <c r="B267" s="134"/>
      <c r="C267" s="131"/>
      <c r="D267" s="105"/>
      <c r="E267" s="130"/>
      <c r="F267" s="2" t="s">
        <v>106</v>
      </c>
      <c r="G267" s="28">
        <v>83.33</v>
      </c>
      <c r="H267" s="28">
        <v>83.33</v>
      </c>
      <c r="I267" s="28">
        <v>83.34</v>
      </c>
      <c r="J267" s="130"/>
    </row>
    <row r="268" spans="1:10" ht="48" customHeight="1">
      <c r="A268" s="158" t="s">
        <v>56</v>
      </c>
      <c r="B268" s="158" t="s">
        <v>85</v>
      </c>
      <c r="C268" s="157" t="s">
        <v>160</v>
      </c>
      <c r="D268" s="103"/>
      <c r="E268" s="128" t="s">
        <v>159</v>
      </c>
      <c r="F268" s="137"/>
      <c r="G268" s="136"/>
      <c r="H268" s="136"/>
      <c r="I268" s="136"/>
      <c r="J268" s="158"/>
    </row>
    <row r="269" spans="1:10" ht="12.75" customHeight="1">
      <c r="A269" s="158"/>
      <c r="B269" s="158"/>
      <c r="C269" s="157"/>
      <c r="D269" s="104"/>
      <c r="E269" s="129"/>
      <c r="F269" s="137"/>
      <c r="G269" s="136"/>
      <c r="H269" s="136"/>
      <c r="I269" s="136"/>
      <c r="J269" s="158"/>
    </row>
    <row r="270" spans="1:10" ht="15">
      <c r="A270" s="158"/>
      <c r="B270" s="158"/>
      <c r="C270" s="91" t="s">
        <v>267</v>
      </c>
      <c r="D270" s="120"/>
      <c r="E270" s="129"/>
      <c r="F270" s="3" t="s">
        <v>27</v>
      </c>
      <c r="G270" s="36">
        <v>0</v>
      </c>
      <c r="H270" s="36">
        <v>0</v>
      </c>
      <c r="I270" s="36">
        <v>0</v>
      </c>
      <c r="J270" s="158"/>
    </row>
    <row r="271" spans="1:10" ht="30">
      <c r="A271" s="158"/>
      <c r="B271" s="158"/>
      <c r="C271" s="71" t="s">
        <v>254</v>
      </c>
      <c r="D271" s="110"/>
      <c r="E271" s="129"/>
      <c r="F271" s="3" t="s">
        <v>106</v>
      </c>
      <c r="G271" s="27">
        <v>1</v>
      </c>
      <c r="H271" s="27">
        <v>2</v>
      </c>
      <c r="I271" s="27">
        <v>3</v>
      </c>
      <c r="J271" s="158"/>
    </row>
    <row r="272" spans="1:10" ht="30" customHeight="1" hidden="1">
      <c r="A272" s="158"/>
      <c r="B272" s="158"/>
      <c r="C272" s="71" t="s">
        <v>102</v>
      </c>
      <c r="D272" s="110"/>
      <c r="E272" s="129"/>
      <c r="F272" s="3" t="s">
        <v>106</v>
      </c>
      <c r="G272" s="27"/>
      <c r="H272" s="27"/>
      <c r="I272" s="27"/>
      <c r="J272" s="158"/>
    </row>
    <row r="273" spans="1:10" ht="30">
      <c r="A273" s="158"/>
      <c r="B273" s="158"/>
      <c r="C273" s="71" t="s">
        <v>284</v>
      </c>
      <c r="D273" s="105"/>
      <c r="E273" s="130"/>
      <c r="F273" s="3" t="s">
        <v>106</v>
      </c>
      <c r="G273" s="23">
        <v>5</v>
      </c>
      <c r="H273" s="23">
        <v>5</v>
      </c>
      <c r="I273" s="23">
        <v>5</v>
      </c>
      <c r="J273" s="158"/>
    </row>
  </sheetData>
  <sheetProtection/>
  <mergeCells count="172">
    <mergeCell ref="B268:B273"/>
    <mergeCell ref="A268:A273"/>
    <mergeCell ref="E268:E273"/>
    <mergeCell ref="G268:G269"/>
    <mergeCell ref="H268:H269"/>
    <mergeCell ref="I268:I269"/>
    <mergeCell ref="C87:C88"/>
    <mergeCell ref="C89:C90"/>
    <mergeCell ref="C165:C166"/>
    <mergeCell ref="E181:E190"/>
    <mergeCell ref="I195:I196"/>
    <mergeCell ref="G252:G253"/>
    <mergeCell ref="F198:F199"/>
    <mergeCell ref="G198:G199"/>
    <mergeCell ref="H198:H199"/>
    <mergeCell ref="I198:I199"/>
    <mergeCell ref="E209:E214"/>
    <mergeCell ref="F257:F258"/>
    <mergeCell ref="E246:E267"/>
    <mergeCell ref="A208:A267"/>
    <mergeCell ref="C266:C267"/>
    <mergeCell ref="B208:B267"/>
    <mergeCell ref="F247:F251"/>
    <mergeCell ref="H91:H98"/>
    <mergeCell ref="J261:J267"/>
    <mergeCell ref="J268:J273"/>
    <mergeCell ref="C75:C76"/>
    <mergeCell ref="C81:C82"/>
    <mergeCell ref="C83:C84"/>
    <mergeCell ref="C85:C86"/>
    <mergeCell ref="C77:C78"/>
    <mergeCell ref="C79:C80"/>
    <mergeCell ref="C268:C269"/>
    <mergeCell ref="F268:F269"/>
    <mergeCell ref="J200:J207"/>
    <mergeCell ref="J176:J179"/>
    <mergeCell ref="J191:J194"/>
    <mergeCell ref="C156:C157"/>
    <mergeCell ref="J181:J190"/>
    <mergeCell ref="G191:G192"/>
    <mergeCell ref="H191:H192"/>
    <mergeCell ref="I191:I192"/>
    <mergeCell ref="G247:G248"/>
    <mergeCell ref="H247:H248"/>
    <mergeCell ref="G257:G258"/>
    <mergeCell ref="H257:H258"/>
    <mergeCell ref="H252:H253"/>
    <mergeCell ref="F252:F256"/>
    <mergeCell ref="J208:J245"/>
    <mergeCell ref="E215:E245"/>
    <mergeCell ref="J246:J260"/>
    <mergeCell ref="I247:I248"/>
    <mergeCell ref="I257:I258"/>
    <mergeCell ref="I252:I253"/>
    <mergeCell ref="C99:C100"/>
    <mergeCell ref="F191:F192"/>
    <mergeCell ref="C191:C192"/>
    <mergeCell ref="J195:J197"/>
    <mergeCell ref="C198:C199"/>
    <mergeCell ref="F101:F104"/>
    <mergeCell ref="J168:J172"/>
    <mergeCell ref="F148:F152"/>
    <mergeCell ref="H105:H107"/>
    <mergeCell ref="J198:J199"/>
    <mergeCell ref="G195:G196"/>
    <mergeCell ref="E168:E172"/>
    <mergeCell ref="J173:J175"/>
    <mergeCell ref="J145:J152"/>
    <mergeCell ref="I105:I107"/>
    <mergeCell ref="J153:J166"/>
    <mergeCell ref="J109:J118"/>
    <mergeCell ref="J126:J137"/>
    <mergeCell ref="F7:F8"/>
    <mergeCell ref="E14:E18"/>
    <mergeCell ref="F14:F18"/>
    <mergeCell ref="E7:E8"/>
    <mergeCell ref="G24:G25"/>
    <mergeCell ref="H24:H25"/>
    <mergeCell ref="I24:I25"/>
    <mergeCell ref="I45:I46"/>
    <mergeCell ref="G91:G98"/>
    <mergeCell ref="F91:F98"/>
    <mergeCell ref="I91:I98"/>
    <mergeCell ref="E200:E203"/>
    <mergeCell ref="E143:E144"/>
    <mergeCell ref="E195:E197"/>
    <mergeCell ref="E198:E199"/>
    <mergeCell ref="E204:E205"/>
    <mergeCell ref="C132:C133"/>
    <mergeCell ref="F105:F107"/>
    <mergeCell ref="F176:I179"/>
    <mergeCell ref="J119:J125"/>
    <mergeCell ref="F153:F154"/>
    <mergeCell ref="H195:H196"/>
    <mergeCell ref="F173:I175"/>
    <mergeCell ref="E119:E124"/>
    <mergeCell ref="F168:I172"/>
    <mergeCell ref="E191:E194"/>
    <mergeCell ref="E145:E152"/>
    <mergeCell ref="A200:A207"/>
    <mergeCell ref="C183:C184"/>
    <mergeCell ref="C185:C186"/>
    <mergeCell ref="C187:C188"/>
    <mergeCell ref="C160:C161"/>
    <mergeCell ref="C163:C164"/>
    <mergeCell ref="C195:C196"/>
    <mergeCell ref="C189:C190"/>
    <mergeCell ref="C200:C202"/>
    <mergeCell ref="B153:B167"/>
    <mergeCell ref="A168:A199"/>
    <mergeCell ref="B168:B199"/>
    <mergeCell ref="C168:C172"/>
    <mergeCell ref="C173:C175"/>
    <mergeCell ref="B200:B207"/>
    <mergeCell ref="A2:J2"/>
    <mergeCell ref="A4:A5"/>
    <mergeCell ref="A153:A167"/>
    <mergeCell ref="J58:J60"/>
    <mergeCell ref="E58:E62"/>
    <mergeCell ref="J105:J107"/>
    <mergeCell ref="E105:E106"/>
    <mergeCell ref="E109:E118"/>
    <mergeCell ref="G148:G152"/>
    <mergeCell ref="F4:F5"/>
    <mergeCell ref="C105:C107"/>
    <mergeCell ref="C123:C124"/>
    <mergeCell ref="C140:C141"/>
    <mergeCell ref="C115:C116"/>
    <mergeCell ref="C136:C137"/>
    <mergeCell ref="A7:A8"/>
    <mergeCell ref="B7:B8"/>
    <mergeCell ref="C7:C8"/>
    <mergeCell ref="C45:C46"/>
    <mergeCell ref="D45:D56"/>
    <mergeCell ref="D11:D12"/>
    <mergeCell ref="H148:H152"/>
    <mergeCell ref="I148:I152"/>
    <mergeCell ref="G105:G107"/>
    <mergeCell ref="J11:J12"/>
    <mergeCell ref="J45:J56"/>
    <mergeCell ref="E11:E12"/>
    <mergeCell ref="F47:F51"/>
    <mergeCell ref="H19:H20"/>
    <mergeCell ref="I19:I20"/>
    <mergeCell ref="J13:J26"/>
    <mergeCell ref="B4:B5"/>
    <mergeCell ref="C4:C5"/>
    <mergeCell ref="E4:E5"/>
    <mergeCell ref="D4:D5"/>
    <mergeCell ref="C55:C56"/>
    <mergeCell ref="D14:D18"/>
    <mergeCell ref="E45:E56"/>
    <mergeCell ref="G4:I4"/>
    <mergeCell ref="J4:J5"/>
    <mergeCell ref="F45:F46"/>
    <mergeCell ref="G14:G18"/>
    <mergeCell ref="H14:H18"/>
    <mergeCell ref="I14:I18"/>
    <mergeCell ref="G45:G46"/>
    <mergeCell ref="H45:H46"/>
    <mergeCell ref="J7:J8"/>
    <mergeCell ref="G19:G20"/>
    <mergeCell ref="C73:C74"/>
    <mergeCell ref="E176:E179"/>
    <mergeCell ref="C59:C60"/>
    <mergeCell ref="E173:E175"/>
    <mergeCell ref="E153:E167"/>
    <mergeCell ref="C134:C135"/>
    <mergeCell ref="C153:C154"/>
    <mergeCell ref="C128:C129"/>
    <mergeCell ref="C130:C131"/>
    <mergeCell ref="C71:C72"/>
  </mergeCells>
  <printOptions/>
  <pageMargins left="0.46" right="0.46" top="1" bottom="0.4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8"/>
  <sheetViews>
    <sheetView tabSelected="1" view="pageLayout" workbookViewId="0" topLeftCell="A1">
      <selection activeCell="M15" sqref="L15:M15"/>
    </sheetView>
  </sheetViews>
  <sheetFormatPr defaultColWidth="9.140625" defaultRowHeight="12.75"/>
  <cols>
    <col min="1" max="1" width="77.140625" style="43" customWidth="1"/>
    <col min="2" max="2" width="14.7109375" style="43" customWidth="1"/>
    <col min="3" max="5" width="13.140625" style="43" customWidth="1"/>
    <col min="6" max="16384" width="9.140625" style="43" customWidth="1"/>
  </cols>
  <sheetData>
    <row r="1" spans="1:5" ht="22.5" customHeight="1">
      <c r="A1" s="195" t="s">
        <v>305</v>
      </c>
      <c r="B1" s="195"/>
      <c r="C1" s="195"/>
      <c r="D1" s="195"/>
      <c r="E1" s="195"/>
    </row>
    <row r="2" spans="1:5" ht="15" customHeight="1">
      <c r="A2" s="195" t="s">
        <v>316</v>
      </c>
      <c r="B2" s="195"/>
      <c r="C2" s="195"/>
      <c r="D2" s="195"/>
      <c r="E2" s="195"/>
    </row>
    <row r="4" spans="1:5" s="41" customFormat="1" ht="15">
      <c r="A4" s="199" t="s">
        <v>171</v>
      </c>
      <c r="B4" s="196" t="s">
        <v>173</v>
      </c>
      <c r="C4" s="197"/>
      <c r="D4" s="197"/>
      <c r="E4" s="198"/>
    </row>
    <row r="5" spans="1:5" ht="15">
      <c r="A5" s="200"/>
      <c r="B5" s="42" t="s">
        <v>172</v>
      </c>
      <c r="C5" s="42">
        <v>2018</v>
      </c>
      <c r="D5" s="42">
        <v>2019</v>
      </c>
      <c r="E5" s="42">
        <v>2020</v>
      </c>
    </row>
    <row r="6" spans="1:5" s="46" customFormat="1" ht="14.25">
      <c r="A6" s="189" t="s">
        <v>308</v>
      </c>
      <c r="B6" s="190"/>
      <c r="C6" s="190"/>
      <c r="D6" s="190"/>
      <c r="E6" s="191"/>
    </row>
    <row r="7" spans="1:5" s="46" customFormat="1" ht="45.75" customHeight="1">
      <c r="A7" s="186" t="s">
        <v>181</v>
      </c>
      <c r="B7" s="187"/>
      <c r="C7" s="187"/>
      <c r="D7" s="187"/>
      <c r="E7" s="188"/>
    </row>
    <row r="8" spans="1:5" s="46" customFormat="1" ht="14.25">
      <c r="A8" s="44" t="s">
        <v>174</v>
      </c>
      <c r="B8" s="45">
        <f>SUM(B9:B12)</f>
        <v>6</v>
      </c>
      <c r="C8" s="45">
        <f>SUM(C9:C12)</f>
        <v>2</v>
      </c>
      <c r="D8" s="45">
        <f>SUM(D9:D12)</f>
        <v>2</v>
      </c>
      <c r="E8" s="45">
        <f>SUM(E9:E12)</f>
        <v>2</v>
      </c>
    </row>
    <row r="9" spans="1:5" ht="15">
      <c r="A9" s="16" t="s">
        <v>175</v>
      </c>
      <c r="B9" s="20" t="s">
        <v>180</v>
      </c>
      <c r="C9" s="20" t="s">
        <v>180</v>
      </c>
      <c r="D9" s="20" t="s">
        <v>180</v>
      </c>
      <c r="E9" s="20" t="s">
        <v>180</v>
      </c>
    </row>
    <row r="10" spans="1:5" ht="15">
      <c r="A10" s="16" t="s">
        <v>176</v>
      </c>
      <c r="B10" s="20">
        <v>0</v>
      </c>
      <c r="C10" s="20">
        <v>0</v>
      </c>
      <c r="D10" s="20">
        <v>0</v>
      </c>
      <c r="E10" s="20">
        <v>0</v>
      </c>
    </row>
    <row r="11" spans="1:5" ht="15">
      <c r="A11" s="16" t="s">
        <v>178</v>
      </c>
      <c r="B11" s="20">
        <f>C11+D11+E11</f>
        <v>6</v>
      </c>
      <c r="C11" s="20">
        <f>програма!G10</f>
        <v>2</v>
      </c>
      <c r="D11" s="20">
        <f>програма!H10</f>
        <v>2</v>
      </c>
      <c r="E11" s="20">
        <f>програма!I10</f>
        <v>2</v>
      </c>
    </row>
    <row r="12" spans="1:5" ht="15">
      <c r="A12" s="16" t="s">
        <v>179</v>
      </c>
      <c r="B12" s="20">
        <v>0</v>
      </c>
      <c r="C12" s="20">
        <v>0</v>
      </c>
      <c r="D12" s="20">
        <v>0</v>
      </c>
      <c r="E12" s="20">
        <v>0</v>
      </c>
    </row>
    <row r="13" spans="1:5" s="47" customFormat="1" ht="14.25">
      <c r="A13" s="201" t="s">
        <v>136</v>
      </c>
      <c r="B13" s="202"/>
      <c r="C13" s="202"/>
      <c r="D13" s="202"/>
      <c r="E13" s="203"/>
    </row>
    <row r="14" spans="1:5" s="47" customFormat="1" ht="14.25">
      <c r="A14" s="48" t="s">
        <v>174</v>
      </c>
      <c r="B14" s="45">
        <f>SUM(B15:B18)</f>
        <v>1413</v>
      </c>
      <c r="C14" s="45">
        <f>SUM(C15:C18)</f>
        <v>1413</v>
      </c>
      <c r="D14" s="45">
        <f>SUM(D15:D18)</f>
        <v>0</v>
      </c>
      <c r="E14" s="45">
        <f>SUM(E15:E18)</f>
        <v>0</v>
      </c>
    </row>
    <row r="15" spans="1:5" ht="15">
      <c r="A15" s="16" t="s">
        <v>175</v>
      </c>
      <c r="B15" s="20" t="s">
        <v>180</v>
      </c>
      <c r="C15" s="20" t="s">
        <v>180</v>
      </c>
      <c r="D15" s="20" t="s">
        <v>180</v>
      </c>
      <c r="E15" s="20" t="s">
        <v>180</v>
      </c>
    </row>
    <row r="16" spans="1:5" ht="15">
      <c r="A16" s="16" t="s">
        <v>176</v>
      </c>
      <c r="B16" s="20">
        <f>C16+D16+E16</f>
        <v>0</v>
      </c>
      <c r="C16" s="20">
        <v>0</v>
      </c>
      <c r="D16" s="20">
        <v>0</v>
      </c>
      <c r="E16" s="20">
        <v>0</v>
      </c>
    </row>
    <row r="17" spans="1:5" ht="15">
      <c r="A17" s="16" t="s">
        <v>178</v>
      </c>
      <c r="B17" s="20">
        <f>C17+D17+E17</f>
        <v>1413</v>
      </c>
      <c r="C17" s="20">
        <f>програма!G12</f>
        <v>1413</v>
      </c>
      <c r="D17" s="20">
        <f>програма!H12</f>
        <v>0</v>
      </c>
      <c r="E17" s="20">
        <f>програма!I12</f>
        <v>0</v>
      </c>
    </row>
    <row r="18" spans="1:5" ht="15">
      <c r="A18" s="16" t="s">
        <v>179</v>
      </c>
      <c r="B18" s="20">
        <f>C18+D18+E18</f>
        <v>0</v>
      </c>
      <c r="C18" s="20">
        <v>0</v>
      </c>
      <c r="D18" s="20">
        <v>0</v>
      </c>
      <c r="E18" s="20">
        <v>0</v>
      </c>
    </row>
    <row r="19" spans="1:5" s="47" customFormat="1" ht="29.25" customHeight="1">
      <c r="A19" s="186" t="s">
        <v>182</v>
      </c>
      <c r="B19" s="187"/>
      <c r="C19" s="187"/>
      <c r="D19" s="187"/>
      <c r="E19" s="188"/>
    </row>
    <row r="20" spans="1:5" s="47" customFormat="1" ht="14.25">
      <c r="A20" s="48" t="s">
        <v>174</v>
      </c>
      <c r="B20" s="45">
        <f>SUM(B21:B24)</f>
        <v>8</v>
      </c>
      <c r="C20" s="45">
        <f>SUM(C21:C24)</f>
        <v>8</v>
      </c>
      <c r="D20" s="45">
        <f>SUM(D21:D24)</f>
        <v>0</v>
      </c>
      <c r="E20" s="45">
        <f>SUM(E21:E24)</f>
        <v>0</v>
      </c>
    </row>
    <row r="21" spans="1:5" ht="15">
      <c r="A21" s="16" t="s">
        <v>175</v>
      </c>
      <c r="B21" s="20" t="s">
        <v>180</v>
      </c>
      <c r="C21" s="20" t="s">
        <v>180</v>
      </c>
      <c r="D21" s="20" t="s">
        <v>180</v>
      </c>
      <c r="E21" s="20" t="s">
        <v>180</v>
      </c>
    </row>
    <row r="22" spans="1:5" ht="15">
      <c r="A22" s="16" t="s">
        <v>176</v>
      </c>
      <c r="B22" s="20">
        <f>C22+D22+E22</f>
        <v>0</v>
      </c>
      <c r="C22" s="20">
        <v>0</v>
      </c>
      <c r="D22" s="20">
        <v>0</v>
      </c>
      <c r="E22" s="20">
        <v>0</v>
      </c>
    </row>
    <row r="23" spans="1:5" ht="15">
      <c r="A23" s="16" t="s">
        <v>178</v>
      </c>
      <c r="B23" s="20">
        <f>C23+D23+E23</f>
        <v>8</v>
      </c>
      <c r="C23" s="20">
        <f>програма!G14</f>
        <v>8</v>
      </c>
      <c r="D23" s="20">
        <f>програма!H14</f>
        <v>0</v>
      </c>
      <c r="E23" s="20">
        <f>програма!I14</f>
        <v>0</v>
      </c>
    </row>
    <row r="24" spans="1:5" ht="15">
      <c r="A24" s="16" t="s">
        <v>179</v>
      </c>
      <c r="B24" s="20">
        <f>C24+D24+E24</f>
        <v>0</v>
      </c>
      <c r="C24" s="20">
        <v>0</v>
      </c>
      <c r="D24" s="20">
        <v>0</v>
      </c>
      <c r="E24" s="20">
        <v>0</v>
      </c>
    </row>
    <row r="25" spans="1:5" ht="15">
      <c r="A25" s="186" t="s">
        <v>183</v>
      </c>
      <c r="B25" s="187"/>
      <c r="C25" s="187"/>
      <c r="D25" s="187"/>
      <c r="E25" s="188"/>
    </row>
    <row r="26" spans="1:5" ht="15">
      <c r="A26" s="48" t="s">
        <v>174</v>
      </c>
      <c r="B26" s="45">
        <f>SUM(B27:B31)</f>
        <v>407</v>
      </c>
      <c r="C26" s="45">
        <f>SUM(C27:C31)</f>
        <v>362</v>
      </c>
      <c r="D26" s="45">
        <f>SUM(D27:D31)</f>
        <v>35</v>
      </c>
      <c r="E26" s="45">
        <f>SUM(E27:E31)</f>
        <v>10</v>
      </c>
    </row>
    <row r="27" spans="1:5" ht="15">
      <c r="A27" s="16" t="s">
        <v>175</v>
      </c>
      <c r="B27" s="20" t="s">
        <v>180</v>
      </c>
      <c r="C27" s="20" t="s">
        <v>180</v>
      </c>
      <c r="D27" s="20" t="s">
        <v>180</v>
      </c>
      <c r="E27" s="20" t="s">
        <v>180</v>
      </c>
    </row>
    <row r="28" spans="1:5" ht="15">
      <c r="A28" s="16" t="s">
        <v>176</v>
      </c>
      <c r="B28" s="20">
        <f>C28+D28+E28</f>
        <v>0</v>
      </c>
      <c r="C28" s="20">
        <v>0</v>
      </c>
      <c r="D28" s="20">
        <v>0</v>
      </c>
      <c r="E28" s="20">
        <v>0</v>
      </c>
    </row>
    <row r="29" spans="1:5" ht="15">
      <c r="A29" s="16" t="s">
        <v>177</v>
      </c>
      <c r="B29" s="20">
        <f>C29+D29+E29</f>
        <v>0</v>
      </c>
      <c r="C29" s="20">
        <f>програма!G55</f>
        <v>0</v>
      </c>
      <c r="D29" s="20">
        <f>програма!H55</f>
        <v>0</v>
      </c>
      <c r="E29" s="20">
        <f>програма!I55</f>
        <v>0</v>
      </c>
    </row>
    <row r="30" spans="1:5" ht="15">
      <c r="A30" s="16" t="s">
        <v>178</v>
      </c>
      <c r="B30" s="20">
        <f>C30+D30+E30</f>
        <v>407</v>
      </c>
      <c r="C30" s="20">
        <f>програма!G52+програма!G53+програма!G56</f>
        <v>362</v>
      </c>
      <c r="D30" s="20">
        <f>програма!H52+програма!H53+програма!H56</f>
        <v>35</v>
      </c>
      <c r="E30" s="20">
        <f>програма!I52+програма!I53+програма!I56</f>
        <v>10</v>
      </c>
    </row>
    <row r="31" spans="1:5" ht="15">
      <c r="A31" s="16" t="s">
        <v>179</v>
      </c>
      <c r="B31" s="20">
        <f>C31+D31+E31</f>
        <v>0</v>
      </c>
      <c r="C31" s="20">
        <v>0</v>
      </c>
      <c r="D31" s="20">
        <v>0</v>
      </c>
      <c r="E31" s="20">
        <v>0</v>
      </c>
    </row>
    <row r="32" spans="1:5" ht="15">
      <c r="A32" s="186" t="s">
        <v>139</v>
      </c>
      <c r="B32" s="187"/>
      <c r="C32" s="187"/>
      <c r="D32" s="187"/>
      <c r="E32" s="188"/>
    </row>
    <row r="33" spans="1:5" ht="15">
      <c r="A33" s="48" t="s">
        <v>174</v>
      </c>
      <c r="B33" s="45">
        <f>SUM(B34:B37)</f>
        <v>18182.8</v>
      </c>
      <c r="C33" s="45">
        <f>SUM(C34:C37)</f>
        <v>15304.8</v>
      </c>
      <c r="D33" s="45">
        <f>SUM(D34:D37)</f>
        <v>1970</v>
      </c>
      <c r="E33" s="45">
        <f>SUM(E34:E37)</f>
        <v>908</v>
      </c>
    </row>
    <row r="34" spans="1:5" ht="15">
      <c r="A34" s="16" t="s">
        <v>175</v>
      </c>
      <c r="B34" s="20" t="s">
        <v>180</v>
      </c>
      <c r="C34" s="20" t="s">
        <v>180</v>
      </c>
      <c r="D34" s="20" t="s">
        <v>180</v>
      </c>
      <c r="E34" s="20" t="s">
        <v>180</v>
      </c>
    </row>
    <row r="35" spans="1:5" ht="15">
      <c r="A35" s="16" t="s">
        <v>176</v>
      </c>
      <c r="B35" s="20">
        <f>C35+D35+E35</f>
        <v>600</v>
      </c>
      <c r="C35" s="20">
        <f>програма!G69</f>
        <v>600</v>
      </c>
      <c r="D35" s="20">
        <f>програма!H69</f>
        <v>0</v>
      </c>
      <c r="E35" s="20">
        <f>програма!I69</f>
        <v>0</v>
      </c>
    </row>
    <row r="36" spans="1:5" ht="15">
      <c r="A36" s="16" t="s">
        <v>178</v>
      </c>
      <c r="B36" s="20">
        <f>C36+D36+E36</f>
        <v>17582.8</v>
      </c>
      <c r="C36" s="20">
        <f>програма!G58+програма!G60+програма!G62+програма!G63+програма!G64+програма!G66+програма!G67+програма!G68+програма!G72+програма!G74+програма!G76+програма!G78+програма!G80+програма!G82+програма!G84+програма!G86+програма!G88+програма!G90+програма!G91</f>
        <v>14704.8</v>
      </c>
      <c r="D36" s="20">
        <f>програма!H58+програма!H60+програма!H62+програма!H63+програма!H64+програма!H66+програма!H67+програма!H68+програма!H72+програма!H74+програма!H76+програма!H78+програма!H80+програма!H82+програма!H84+програма!H86+програма!H88+програма!H90+програма!H91</f>
        <v>1970</v>
      </c>
      <c r="E36" s="20">
        <f>програма!I58+програма!I60+програма!I62+програма!I63+програма!I64+програма!I66+програма!I67+програма!I68+програма!I72+програма!I74+програма!I76+програма!I78+програма!I80+програма!I82+програма!I84+програма!I86+програма!I88+програма!I90+програма!I91</f>
        <v>908</v>
      </c>
    </row>
    <row r="37" spans="1:5" ht="15">
      <c r="A37" s="16" t="s">
        <v>179</v>
      </c>
      <c r="B37" s="20">
        <f>C37+D37+E37</f>
        <v>0</v>
      </c>
      <c r="C37" s="20">
        <v>0</v>
      </c>
      <c r="D37" s="20">
        <v>0</v>
      </c>
      <c r="E37" s="20">
        <v>0</v>
      </c>
    </row>
    <row r="38" spans="1:5" ht="31.5" customHeight="1">
      <c r="A38" s="186" t="s">
        <v>235</v>
      </c>
      <c r="B38" s="187"/>
      <c r="C38" s="187"/>
      <c r="D38" s="187"/>
      <c r="E38" s="188"/>
    </row>
    <row r="39" spans="1:5" ht="15">
      <c r="A39" s="48" t="s">
        <v>174</v>
      </c>
      <c r="B39" s="45">
        <f>SUM(B40:B43)</f>
        <v>3</v>
      </c>
      <c r="C39" s="45">
        <f>SUM(C40:C43)</f>
        <v>1</v>
      </c>
      <c r="D39" s="45">
        <f>SUM(D40:D43)</f>
        <v>1</v>
      </c>
      <c r="E39" s="45">
        <f>SUM(E40:E43)</f>
        <v>1</v>
      </c>
    </row>
    <row r="40" spans="1:5" ht="15">
      <c r="A40" s="16" t="s">
        <v>175</v>
      </c>
      <c r="B40" s="20" t="s">
        <v>180</v>
      </c>
      <c r="C40" s="20" t="s">
        <v>180</v>
      </c>
      <c r="D40" s="20" t="s">
        <v>180</v>
      </c>
      <c r="E40" s="20" t="s">
        <v>180</v>
      </c>
    </row>
    <row r="41" spans="1:5" ht="15">
      <c r="A41" s="16" t="s">
        <v>176</v>
      </c>
      <c r="B41" s="20">
        <f>C41+D41+E41</f>
        <v>0</v>
      </c>
      <c r="C41" s="20">
        <v>0</v>
      </c>
      <c r="D41" s="20">
        <v>0</v>
      </c>
      <c r="E41" s="20">
        <v>0</v>
      </c>
    </row>
    <row r="42" spans="1:5" ht="15">
      <c r="A42" s="16" t="s">
        <v>178</v>
      </c>
      <c r="B42" s="20">
        <f>C42+D42+E42</f>
        <v>3</v>
      </c>
      <c r="C42" s="20">
        <f>програма!G108</f>
        <v>1</v>
      </c>
      <c r="D42" s="20">
        <f>програма!H108</f>
        <v>1</v>
      </c>
      <c r="E42" s="20">
        <f>програма!I108</f>
        <v>1</v>
      </c>
    </row>
    <row r="43" spans="1:5" ht="15">
      <c r="A43" s="16" t="s">
        <v>179</v>
      </c>
      <c r="B43" s="20">
        <f>C43+D43+E43</f>
        <v>0</v>
      </c>
      <c r="C43" s="20">
        <v>0</v>
      </c>
      <c r="D43" s="20">
        <v>0</v>
      </c>
      <c r="E43" s="20">
        <v>0</v>
      </c>
    </row>
    <row r="44" spans="1:5" ht="15">
      <c r="A44" s="186" t="s">
        <v>287</v>
      </c>
      <c r="B44" s="187"/>
      <c r="C44" s="187"/>
      <c r="D44" s="187"/>
      <c r="E44" s="188"/>
    </row>
    <row r="45" spans="1:5" ht="15">
      <c r="A45" s="48" t="s">
        <v>174</v>
      </c>
      <c r="B45" s="45">
        <f>SUM(B46:B49)</f>
        <v>868.5</v>
      </c>
      <c r="C45" s="45">
        <f>SUM(C46:C49)</f>
        <v>811</v>
      </c>
      <c r="D45" s="45">
        <f>SUM(D46:D49)</f>
        <v>29.5</v>
      </c>
      <c r="E45" s="45">
        <f>SUM(E46:E49)</f>
        <v>28</v>
      </c>
    </row>
    <row r="46" spans="1:5" ht="15">
      <c r="A46" s="16" t="s">
        <v>175</v>
      </c>
      <c r="B46" s="20" t="s">
        <v>180</v>
      </c>
      <c r="C46" s="20" t="s">
        <v>180</v>
      </c>
      <c r="D46" s="20" t="s">
        <v>180</v>
      </c>
      <c r="E46" s="20" t="s">
        <v>180</v>
      </c>
    </row>
    <row r="47" spans="1:5" ht="15">
      <c r="A47" s="16" t="s">
        <v>176</v>
      </c>
      <c r="B47" s="20">
        <f>C47+D47+E47</f>
        <v>0</v>
      </c>
      <c r="C47" s="20">
        <v>0</v>
      </c>
      <c r="D47" s="20">
        <v>0</v>
      </c>
      <c r="E47" s="20">
        <v>0</v>
      </c>
    </row>
    <row r="48" spans="1:5" ht="15">
      <c r="A48" s="16" t="s">
        <v>178</v>
      </c>
      <c r="B48" s="20">
        <f>C48+D48+E48</f>
        <v>868.5</v>
      </c>
      <c r="C48" s="20">
        <f>програма!G112+програма!G113+програма!G116+програма!G118</f>
        <v>811</v>
      </c>
      <c r="D48" s="20">
        <f>програма!H112+програма!H113+програма!H116+програма!H118</f>
        <v>29.5</v>
      </c>
      <c r="E48" s="20">
        <f>програма!I112+програма!I113+програма!I116+програма!I118</f>
        <v>28</v>
      </c>
    </row>
    <row r="49" spans="1:5" ht="15">
      <c r="A49" s="16" t="s">
        <v>179</v>
      </c>
      <c r="B49" s="20">
        <f>C49+D49+E49</f>
        <v>0</v>
      </c>
      <c r="C49" s="20">
        <v>0</v>
      </c>
      <c r="D49" s="20">
        <v>0</v>
      </c>
      <c r="E49" s="20">
        <v>0</v>
      </c>
    </row>
    <row r="50" spans="1:5" ht="15">
      <c r="A50" s="186" t="s">
        <v>288</v>
      </c>
      <c r="B50" s="187"/>
      <c r="C50" s="187"/>
      <c r="D50" s="187"/>
      <c r="E50" s="188"/>
    </row>
    <row r="51" spans="1:5" ht="15">
      <c r="A51" s="48" t="s">
        <v>174</v>
      </c>
      <c r="B51" s="45">
        <f>SUM(B52:B55)</f>
        <v>336.25</v>
      </c>
      <c r="C51" s="45">
        <f>SUM(C52:C55)</f>
        <v>206.35</v>
      </c>
      <c r="D51" s="45">
        <f>SUM(D52:D55)</f>
        <v>76.85</v>
      </c>
      <c r="E51" s="45">
        <f>SUM(E52:E55)</f>
        <v>53.05</v>
      </c>
    </row>
    <row r="52" spans="1:5" ht="15">
      <c r="A52" s="16" t="s">
        <v>175</v>
      </c>
      <c r="B52" s="20" t="s">
        <v>180</v>
      </c>
      <c r="C52" s="20" t="s">
        <v>180</v>
      </c>
      <c r="D52" s="20" t="s">
        <v>180</v>
      </c>
      <c r="E52" s="20" t="s">
        <v>180</v>
      </c>
    </row>
    <row r="53" spans="1:5" ht="15">
      <c r="A53" s="16" t="s">
        <v>176</v>
      </c>
      <c r="B53" s="20">
        <f>C53+D53+E53</f>
        <v>0</v>
      </c>
      <c r="C53" s="20">
        <v>0</v>
      </c>
      <c r="D53" s="20">
        <v>0</v>
      </c>
      <c r="E53" s="20">
        <v>0</v>
      </c>
    </row>
    <row r="54" spans="1:5" ht="15">
      <c r="A54" s="16" t="s">
        <v>178</v>
      </c>
      <c r="B54" s="20">
        <f>C54+D54+E54</f>
        <v>336.25</v>
      </c>
      <c r="C54" s="20">
        <f>програма!G122+програма!G124+програма!G125+програма!G129+програма!G131+програма!G133+програма!G135+програма!G137+програма!G139+програма!G141</f>
        <v>206.35</v>
      </c>
      <c r="D54" s="20">
        <f>програма!H122+програма!H124+програма!H125+програма!H129+програма!H131+програма!H133+програма!H135+програма!H137+програма!H139+програма!H141</f>
        <v>76.85</v>
      </c>
      <c r="E54" s="20">
        <f>програма!I122+програма!I124+програма!I125+програма!I129+програма!I131+програма!I133+програма!I135+програма!I137+програма!I139+програма!I141</f>
        <v>53.05</v>
      </c>
    </row>
    <row r="55" spans="1:5" ht="15">
      <c r="A55" s="16" t="s">
        <v>179</v>
      </c>
      <c r="B55" s="20">
        <f>C55+D55+E55</f>
        <v>0</v>
      </c>
      <c r="C55" s="20">
        <v>0</v>
      </c>
      <c r="D55" s="20">
        <v>0</v>
      </c>
      <c r="E55" s="20">
        <v>0</v>
      </c>
    </row>
    <row r="56" spans="1:5" ht="15">
      <c r="A56" s="186" t="s">
        <v>238</v>
      </c>
      <c r="B56" s="187"/>
      <c r="C56" s="187"/>
      <c r="D56" s="187"/>
      <c r="E56" s="188"/>
    </row>
    <row r="57" spans="1:5" ht="15">
      <c r="A57" s="48" t="s">
        <v>174</v>
      </c>
      <c r="B57" s="45">
        <f>SUM(B58:B61)</f>
        <v>150</v>
      </c>
      <c r="C57" s="45">
        <f>SUM(C58:C61)</f>
        <v>150</v>
      </c>
      <c r="D57" s="45">
        <f>SUM(D58:D61)</f>
        <v>0</v>
      </c>
      <c r="E57" s="45">
        <f>SUM(E58:E61)</f>
        <v>0</v>
      </c>
    </row>
    <row r="58" spans="1:5" ht="15">
      <c r="A58" s="16" t="s">
        <v>175</v>
      </c>
      <c r="B58" s="20" t="s">
        <v>180</v>
      </c>
      <c r="C58" s="20" t="s">
        <v>180</v>
      </c>
      <c r="D58" s="20" t="s">
        <v>180</v>
      </c>
      <c r="E58" s="20" t="s">
        <v>180</v>
      </c>
    </row>
    <row r="59" spans="1:5" ht="15">
      <c r="A59" s="16" t="s">
        <v>176</v>
      </c>
      <c r="B59" s="20">
        <f>C59+D59+E59</f>
        <v>0</v>
      </c>
      <c r="C59" s="20">
        <v>0</v>
      </c>
      <c r="D59" s="20">
        <v>0</v>
      </c>
      <c r="E59" s="20">
        <v>0</v>
      </c>
    </row>
    <row r="60" spans="1:5" ht="15">
      <c r="A60" s="16" t="s">
        <v>178</v>
      </c>
      <c r="B60" s="20">
        <f>C60+D60+E60</f>
        <v>150</v>
      </c>
      <c r="C60" s="20">
        <f>програма!G144</f>
        <v>150</v>
      </c>
      <c r="D60" s="20">
        <f>програма!H144</f>
        <v>0</v>
      </c>
      <c r="E60" s="20">
        <f>програма!I144</f>
        <v>0</v>
      </c>
    </row>
    <row r="61" spans="1:5" ht="15">
      <c r="A61" s="16" t="s">
        <v>179</v>
      </c>
      <c r="B61" s="20">
        <f>C61+D61+E61</f>
        <v>0</v>
      </c>
      <c r="C61" s="20">
        <v>0</v>
      </c>
      <c r="D61" s="20">
        <v>0</v>
      </c>
      <c r="E61" s="20">
        <v>0</v>
      </c>
    </row>
    <row r="62" spans="1:5" ht="15">
      <c r="A62" s="186" t="s">
        <v>239</v>
      </c>
      <c r="B62" s="187"/>
      <c r="C62" s="187"/>
      <c r="D62" s="187"/>
      <c r="E62" s="188"/>
    </row>
    <row r="63" spans="1:5" ht="15">
      <c r="A63" s="48" t="s">
        <v>174</v>
      </c>
      <c r="B63" s="45">
        <v>2640</v>
      </c>
      <c r="C63" s="45">
        <v>2640</v>
      </c>
      <c r="D63" s="45">
        <v>0</v>
      </c>
      <c r="E63" s="45">
        <v>0</v>
      </c>
    </row>
    <row r="64" spans="1:5" ht="15">
      <c r="A64" s="16" t="s">
        <v>175</v>
      </c>
      <c r="B64" s="20" t="s">
        <v>180</v>
      </c>
      <c r="C64" s="20" t="s">
        <v>180</v>
      </c>
      <c r="D64" s="20" t="s">
        <v>180</v>
      </c>
      <c r="E64" s="20" t="s">
        <v>180</v>
      </c>
    </row>
    <row r="65" spans="1:5" ht="15">
      <c r="A65" s="16" t="s">
        <v>176</v>
      </c>
      <c r="B65" s="20">
        <f>C65+D65+E65</f>
        <v>0</v>
      </c>
      <c r="C65" s="20">
        <v>0</v>
      </c>
      <c r="D65" s="20">
        <v>0</v>
      </c>
      <c r="E65" s="20">
        <v>0</v>
      </c>
    </row>
    <row r="66" spans="1:5" ht="15">
      <c r="A66" s="16" t="s">
        <v>178</v>
      </c>
      <c r="B66" s="20">
        <v>2640</v>
      </c>
      <c r="C66" s="20">
        <v>2640</v>
      </c>
      <c r="D66" s="20">
        <f>програма!H147+програма!H148</f>
        <v>0</v>
      </c>
      <c r="E66" s="20">
        <f>програма!I147+програма!I148</f>
        <v>0</v>
      </c>
    </row>
    <row r="67" spans="1:5" ht="15">
      <c r="A67" s="16" t="s">
        <v>179</v>
      </c>
      <c r="B67" s="20">
        <f>C67+D67+E67</f>
        <v>0</v>
      </c>
      <c r="C67" s="20">
        <v>0</v>
      </c>
      <c r="D67" s="20">
        <v>0</v>
      </c>
      <c r="E67" s="20">
        <v>0</v>
      </c>
    </row>
    <row r="68" spans="1:5" ht="15">
      <c r="A68" s="186" t="s">
        <v>190</v>
      </c>
      <c r="B68" s="187"/>
      <c r="C68" s="187"/>
      <c r="D68" s="187"/>
      <c r="E68" s="188"/>
    </row>
    <row r="69" spans="1:5" ht="15">
      <c r="A69" s="48" t="s">
        <v>174</v>
      </c>
      <c r="B69" s="45">
        <f>B8+B14+B20+B26+B33+B39+B45+B51+B57+B63</f>
        <v>24014.55</v>
      </c>
      <c r="C69" s="45">
        <f>C8+C14+C20+C26+C33+C39+C45+C51+C57+C63</f>
        <v>20898.149999999998</v>
      </c>
      <c r="D69" s="45">
        <f>D8+D14+D20+D26+D33+D39+D45+D51+D57+D63</f>
        <v>2114.35</v>
      </c>
      <c r="E69" s="45">
        <f>E8+E14+E20+E26+E33+E39+E45+E51+E57+E63</f>
        <v>1002.05</v>
      </c>
    </row>
    <row r="70" spans="1:5" ht="15">
      <c r="A70" s="16" t="s">
        <v>175</v>
      </c>
      <c r="B70" s="20" t="s">
        <v>180</v>
      </c>
      <c r="C70" s="20" t="s">
        <v>180</v>
      </c>
      <c r="D70" s="20" t="s">
        <v>180</v>
      </c>
      <c r="E70" s="20" t="s">
        <v>180</v>
      </c>
    </row>
    <row r="71" spans="1:5" ht="15">
      <c r="A71" s="16" t="s">
        <v>176</v>
      </c>
      <c r="B71" s="20">
        <f>B10+B16+B22+B28+B35+B41+B47+B53+B59+B65</f>
        <v>600</v>
      </c>
      <c r="C71" s="20">
        <f>C10+C16+C22+C28+C35+C41+C47+C53+C59+C65</f>
        <v>600</v>
      </c>
      <c r="D71" s="20">
        <f>D10+D16+D22+D28+D35+D41+D47+D53+D59+D65</f>
        <v>0</v>
      </c>
      <c r="E71" s="20">
        <f>E10+E16+E22+E28+E35+E41+E47+E53+E59+E65</f>
        <v>0</v>
      </c>
    </row>
    <row r="72" spans="1:5" ht="15">
      <c r="A72" s="16" t="s">
        <v>178</v>
      </c>
      <c r="B72" s="20">
        <f aca="true" t="shared" si="0" ref="B72:E73">B11+B17+B23+B30+B36+B42+B48+B54+B60+B66</f>
        <v>23414.55</v>
      </c>
      <c r="C72" s="20">
        <f t="shared" si="0"/>
        <v>20298.149999999998</v>
      </c>
      <c r="D72" s="20">
        <f t="shared" si="0"/>
        <v>2114.35</v>
      </c>
      <c r="E72" s="20">
        <f t="shared" si="0"/>
        <v>1002.05</v>
      </c>
    </row>
    <row r="73" spans="1:5" ht="15">
      <c r="A73" s="16" t="s">
        <v>179</v>
      </c>
      <c r="B73" s="20">
        <f t="shared" si="0"/>
        <v>0</v>
      </c>
      <c r="C73" s="20">
        <f t="shared" si="0"/>
        <v>0</v>
      </c>
      <c r="D73" s="20">
        <f t="shared" si="0"/>
        <v>0</v>
      </c>
      <c r="E73" s="20">
        <f t="shared" si="0"/>
        <v>0</v>
      </c>
    </row>
    <row r="74" spans="1:5" ht="15">
      <c r="A74" s="189" t="s">
        <v>311</v>
      </c>
      <c r="B74" s="190"/>
      <c r="C74" s="190"/>
      <c r="D74" s="190"/>
      <c r="E74" s="191"/>
    </row>
    <row r="75" spans="1:5" ht="33" customHeight="1">
      <c r="A75" s="186" t="s">
        <v>184</v>
      </c>
      <c r="B75" s="187"/>
      <c r="C75" s="187"/>
      <c r="D75" s="187"/>
      <c r="E75" s="188"/>
    </row>
    <row r="76" spans="1:5" ht="15">
      <c r="A76" s="48" t="s">
        <v>174</v>
      </c>
      <c r="B76" s="45">
        <f>SUM(B77:B80)</f>
        <v>2680</v>
      </c>
      <c r="C76" s="45">
        <f>SUM(C77:C80)</f>
        <v>1945</v>
      </c>
      <c r="D76" s="45">
        <f>SUM(D77:D80)</f>
        <v>313</v>
      </c>
      <c r="E76" s="45">
        <f>SUM(E77:E80)</f>
        <v>422</v>
      </c>
    </row>
    <row r="77" spans="1:5" ht="15">
      <c r="A77" s="16" t="s">
        <v>175</v>
      </c>
      <c r="B77" s="20" t="s">
        <v>180</v>
      </c>
      <c r="C77" s="20" t="s">
        <v>180</v>
      </c>
      <c r="D77" s="20" t="s">
        <v>180</v>
      </c>
      <c r="E77" s="20" t="s">
        <v>180</v>
      </c>
    </row>
    <row r="78" spans="1:5" ht="15">
      <c r="A78" s="16" t="s">
        <v>176</v>
      </c>
      <c r="B78" s="20">
        <f>C78+D78+E78</f>
        <v>0</v>
      </c>
      <c r="C78" s="20">
        <v>0</v>
      </c>
      <c r="D78" s="20">
        <v>0</v>
      </c>
      <c r="E78" s="20">
        <v>0</v>
      </c>
    </row>
    <row r="79" spans="1:5" ht="15">
      <c r="A79" s="16" t="s">
        <v>178</v>
      </c>
      <c r="B79" s="20">
        <f>C79+D79+E79</f>
        <v>2680</v>
      </c>
      <c r="C79" s="20">
        <f>програма!G155+програма!G158+програма!G161+програма!G164+програма!G166+програма!G167</f>
        <v>1945</v>
      </c>
      <c r="D79" s="20">
        <f>програма!H155+програма!H158+програма!H161+програма!H164+програма!H166+програма!H167</f>
        <v>313</v>
      </c>
      <c r="E79" s="20">
        <f>програма!I155+програма!I158+програма!I161+програма!I164+програма!I166+програма!I167</f>
        <v>422</v>
      </c>
    </row>
    <row r="80" spans="1:5" ht="15">
      <c r="A80" s="16" t="s">
        <v>179</v>
      </c>
      <c r="B80" s="20">
        <f>C80+D80+E80</f>
        <v>0</v>
      </c>
      <c r="C80" s="20">
        <v>0</v>
      </c>
      <c r="D80" s="20">
        <v>0</v>
      </c>
      <c r="E80" s="20">
        <v>0</v>
      </c>
    </row>
    <row r="81" spans="1:5" ht="15">
      <c r="A81" s="186" t="s">
        <v>188</v>
      </c>
      <c r="B81" s="187"/>
      <c r="C81" s="187"/>
      <c r="D81" s="187"/>
      <c r="E81" s="188"/>
    </row>
    <row r="82" spans="1:5" ht="15">
      <c r="A82" s="48" t="s">
        <v>174</v>
      </c>
      <c r="B82" s="45">
        <f aca="true" t="shared" si="1" ref="B82:E84">B76</f>
        <v>2680</v>
      </c>
      <c r="C82" s="45">
        <f t="shared" si="1"/>
        <v>1945</v>
      </c>
      <c r="D82" s="45">
        <f t="shared" si="1"/>
        <v>313</v>
      </c>
      <c r="E82" s="45">
        <f t="shared" si="1"/>
        <v>422</v>
      </c>
    </row>
    <row r="83" spans="1:5" ht="15">
      <c r="A83" s="16" t="s">
        <v>175</v>
      </c>
      <c r="B83" s="20" t="str">
        <f t="shared" si="1"/>
        <v>-</v>
      </c>
      <c r="C83" s="20" t="str">
        <f t="shared" si="1"/>
        <v>-</v>
      </c>
      <c r="D83" s="20" t="str">
        <f t="shared" si="1"/>
        <v>-</v>
      </c>
      <c r="E83" s="20" t="str">
        <f t="shared" si="1"/>
        <v>-</v>
      </c>
    </row>
    <row r="84" spans="1:5" ht="15">
      <c r="A84" s="16" t="s">
        <v>176</v>
      </c>
      <c r="B84" s="20">
        <f t="shared" si="1"/>
        <v>0</v>
      </c>
      <c r="C84" s="20">
        <f t="shared" si="1"/>
        <v>0</v>
      </c>
      <c r="D84" s="20">
        <f t="shared" si="1"/>
        <v>0</v>
      </c>
      <c r="E84" s="20">
        <f t="shared" si="1"/>
        <v>0</v>
      </c>
    </row>
    <row r="85" spans="1:5" ht="19.5" customHeight="1">
      <c r="A85" s="16" t="s">
        <v>178</v>
      </c>
      <c r="B85" s="20">
        <f aca="true" t="shared" si="2" ref="B85:E86">B79</f>
        <v>2680</v>
      </c>
      <c r="C85" s="20">
        <v>1945</v>
      </c>
      <c r="D85" s="20">
        <f t="shared" si="2"/>
        <v>313</v>
      </c>
      <c r="E85" s="20">
        <f t="shared" si="2"/>
        <v>422</v>
      </c>
    </row>
    <row r="86" spans="1:5" ht="15.75" customHeight="1">
      <c r="A86" s="16" t="s">
        <v>179</v>
      </c>
      <c r="B86" s="20">
        <f t="shared" si="2"/>
        <v>0</v>
      </c>
      <c r="C86" s="20">
        <f t="shared" si="2"/>
        <v>0</v>
      </c>
      <c r="D86" s="20">
        <f t="shared" si="2"/>
        <v>0</v>
      </c>
      <c r="E86" s="20">
        <f t="shared" si="2"/>
        <v>0</v>
      </c>
    </row>
    <row r="87" spans="1:5" ht="15">
      <c r="A87" s="189" t="s">
        <v>312</v>
      </c>
      <c r="B87" s="190"/>
      <c r="C87" s="190"/>
      <c r="D87" s="190"/>
      <c r="E87" s="191"/>
    </row>
    <row r="88" spans="1:5" ht="15">
      <c r="A88" s="186" t="s">
        <v>309</v>
      </c>
      <c r="B88" s="187"/>
      <c r="C88" s="187"/>
      <c r="D88" s="187"/>
      <c r="E88" s="188"/>
    </row>
    <row r="89" spans="1:5" ht="15" customHeight="1">
      <c r="A89" s="48" t="s">
        <v>174</v>
      </c>
      <c r="B89" s="45">
        <f>SUM(B90:B93)</f>
        <v>6</v>
      </c>
      <c r="C89" s="45">
        <f>SUM(C90:C93)</f>
        <v>0</v>
      </c>
      <c r="D89" s="45">
        <f>SUM(D90:D93)</f>
        <v>5</v>
      </c>
      <c r="E89" s="45">
        <f>SUM(E90:E93)</f>
        <v>1</v>
      </c>
    </row>
    <row r="90" spans="1:5" ht="15">
      <c r="A90" s="16" t="s">
        <v>175</v>
      </c>
      <c r="B90" s="20" t="s">
        <v>180</v>
      </c>
      <c r="C90" s="20" t="s">
        <v>180</v>
      </c>
      <c r="D90" s="20" t="s">
        <v>180</v>
      </c>
      <c r="E90" s="20" t="s">
        <v>180</v>
      </c>
    </row>
    <row r="91" spans="1:5" ht="15">
      <c r="A91" s="16" t="s">
        <v>176</v>
      </c>
      <c r="B91" s="20">
        <f>C91+D91+E91</f>
        <v>0</v>
      </c>
      <c r="C91" s="20">
        <v>0</v>
      </c>
      <c r="D91" s="20">
        <v>0</v>
      </c>
      <c r="E91" s="20">
        <v>0</v>
      </c>
    </row>
    <row r="92" spans="1:5" ht="15">
      <c r="A92" s="16" t="s">
        <v>178</v>
      </c>
      <c r="B92" s="20">
        <f>C92+D92+E92</f>
        <v>6</v>
      </c>
      <c r="C92" s="20">
        <f>програма!G184+програма!G186+програма!G188+програма!G190</f>
        <v>0</v>
      </c>
      <c r="D92" s="20">
        <f>програма!H184+програма!H186+програма!H188+програма!H190</f>
        <v>5</v>
      </c>
      <c r="E92" s="20">
        <f>програма!I184+програма!I186+програма!I188+програма!I190</f>
        <v>1</v>
      </c>
    </row>
    <row r="93" spans="1:5" ht="15">
      <c r="A93" s="16" t="s">
        <v>179</v>
      </c>
      <c r="B93" s="20">
        <f>C93+D93+E93</f>
        <v>0</v>
      </c>
      <c r="C93" s="20">
        <v>0</v>
      </c>
      <c r="D93" s="20">
        <v>0</v>
      </c>
      <c r="E93" s="20">
        <v>0</v>
      </c>
    </row>
    <row r="94" spans="1:5" ht="15">
      <c r="A94" s="186" t="s">
        <v>310</v>
      </c>
      <c r="B94" s="187"/>
      <c r="C94" s="187"/>
      <c r="D94" s="187"/>
      <c r="E94" s="188"/>
    </row>
    <row r="95" spans="1:5" ht="18" customHeight="1">
      <c r="A95" s="48" t="s">
        <v>174</v>
      </c>
      <c r="B95" s="45">
        <f>SUM(B96:B99)</f>
        <v>60</v>
      </c>
      <c r="C95" s="45">
        <f>SUM(C96:C99)</f>
        <v>0</v>
      </c>
      <c r="D95" s="45">
        <f>SUM(D96:D99)</f>
        <v>30</v>
      </c>
      <c r="E95" s="45">
        <f>SUM(E96:E99)</f>
        <v>30</v>
      </c>
    </row>
    <row r="96" spans="1:5" ht="15">
      <c r="A96" s="16" t="s">
        <v>175</v>
      </c>
      <c r="B96" s="20" t="s">
        <v>180</v>
      </c>
      <c r="C96" s="20" t="s">
        <v>180</v>
      </c>
      <c r="D96" s="20" t="s">
        <v>180</v>
      </c>
      <c r="E96" s="20" t="s">
        <v>180</v>
      </c>
    </row>
    <row r="97" spans="1:5" ht="15">
      <c r="A97" s="16" t="s">
        <v>176</v>
      </c>
      <c r="B97" s="20">
        <f>C97+D97+E97</f>
        <v>0</v>
      </c>
      <c r="C97" s="20">
        <v>0</v>
      </c>
      <c r="D97" s="20">
        <v>0</v>
      </c>
      <c r="E97" s="20">
        <v>0</v>
      </c>
    </row>
    <row r="98" spans="1:5" ht="15">
      <c r="A98" s="16" t="s">
        <v>178</v>
      </c>
      <c r="B98" s="20">
        <f>C98+D98+E98</f>
        <v>60</v>
      </c>
      <c r="C98" s="20">
        <f>програма!G193</f>
        <v>0</v>
      </c>
      <c r="D98" s="20">
        <f>програма!H193</f>
        <v>30</v>
      </c>
      <c r="E98" s="20">
        <f>програма!I193</f>
        <v>30</v>
      </c>
    </row>
    <row r="99" spans="1:5" ht="15">
      <c r="A99" s="16" t="s">
        <v>179</v>
      </c>
      <c r="B99" s="20">
        <f>C99+D99+E99</f>
        <v>0</v>
      </c>
      <c r="C99" s="20">
        <v>0</v>
      </c>
      <c r="D99" s="20">
        <v>0</v>
      </c>
      <c r="E99" s="20">
        <v>0</v>
      </c>
    </row>
    <row r="100" spans="1:5" ht="15">
      <c r="A100" s="186" t="s">
        <v>307</v>
      </c>
      <c r="B100" s="187"/>
      <c r="C100" s="187"/>
      <c r="D100" s="187"/>
      <c r="E100" s="188"/>
    </row>
    <row r="101" spans="1:5" ht="15">
      <c r="A101" s="48" t="s">
        <v>174</v>
      </c>
      <c r="B101" s="45">
        <f>B89+B95</f>
        <v>66</v>
      </c>
      <c r="C101" s="45">
        <f>C89+C95</f>
        <v>0</v>
      </c>
      <c r="D101" s="45">
        <f>D89+D95</f>
        <v>35</v>
      </c>
      <c r="E101" s="45">
        <f>E89+E95</f>
        <v>31</v>
      </c>
    </row>
    <row r="102" spans="1:5" ht="15">
      <c r="A102" s="16" t="s">
        <v>175</v>
      </c>
      <c r="B102" s="20" t="s">
        <v>180</v>
      </c>
      <c r="C102" s="20" t="s">
        <v>180</v>
      </c>
      <c r="D102" s="20" t="s">
        <v>180</v>
      </c>
      <c r="E102" s="20" t="s">
        <v>180</v>
      </c>
    </row>
    <row r="103" spans="1:5" ht="15">
      <c r="A103" s="16" t="s">
        <v>176</v>
      </c>
      <c r="B103" s="20">
        <f>B91+B97</f>
        <v>0</v>
      </c>
      <c r="C103" s="20">
        <f>C91+C97</f>
        <v>0</v>
      </c>
      <c r="D103" s="20">
        <f>D91+D97</f>
        <v>0</v>
      </c>
      <c r="E103" s="20">
        <f>E91+E97</f>
        <v>0</v>
      </c>
    </row>
    <row r="104" spans="1:5" ht="15">
      <c r="A104" s="16" t="s">
        <v>178</v>
      </c>
      <c r="B104" s="20">
        <v>66</v>
      </c>
      <c r="C104" s="20">
        <f aca="true" t="shared" si="3" ref="C104:E105">C92+C98</f>
        <v>0</v>
      </c>
      <c r="D104" s="20">
        <f t="shared" si="3"/>
        <v>35</v>
      </c>
      <c r="E104" s="20">
        <f t="shared" si="3"/>
        <v>31</v>
      </c>
    </row>
    <row r="105" spans="1:5" ht="15">
      <c r="A105" s="16" t="s">
        <v>179</v>
      </c>
      <c r="B105" s="20">
        <f>B93+B99</f>
        <v>0</v>
      </c>
      <c r="C105" s="20">
        <f t="shared" si="3"/>
        <v>0</v>
      </c>
      <c r="D105" s="20">
        <f t="shared" si="3"/>
        <v>0</v>
      </c>
      <c r="E105" s="20">
        <f t="shared" si="3"/>
        <v>0</v>
      </c>
    </row>
    <row r="106" spans="1:5" ht="15">
      <c r="A106" s="189" t="s">
        <v>313</v>
      </c>
      <c r="B106" s="190"/>
      <c r="C106" s="190"/>
      <c r="D106" s="190"/>
      <c r="E106" s="191"/>
    </row>
    <row r="107" spans="1:5" ht="15">
      <c r="A107" s="186" t="s">
        <v>185</v>
      </c>
      <c r="B107" s="187"/>
      <c r="C107" s="187"/>
      <c r="D107" s="187"/>
      <c r="E107" s="188"/>
    </row>
    <row r="108" spans="1:5" ht="15">
      <c r="A108" s="48" t="s">
        <v>174</v>
      </c>
      <c r="B108" s="45">
        <f>C108+D108+E108</f>
        <v>10625</v>
      </c>
      <c r="C108" s="45">
        <f>SUM(C109:C112)</f>
        <v>4250</v>
      </c>
      <c r="D108" s="45">
        <f>SUM(D109:D112)</f>
        <v>2125</v>
      </c>
      <c r="E108" s="45">
        <f>SUM(E109:E112)</f>
        <v>4250</v>
      </c>
    </row>
    <row r="109" spans="1:5" ht="15">
      <c r="A109" s="16" t="s">
        <v>175</v>
      </c>
      <c r="B109" s="20" t="s">
        <v>180</v>
      </c>
      <c r="C109" s="20" t="s">
        <v>180</v>
      </c>
      <c r="D109" s="20" t="s">
        <v>180</v>
      </c>
      <c r="E109" s="20" t="s">
        <v>180</v>
      </c>
    </row>
    <row r="110" spans="1:5" ht="15">
      <c r="A110" s="16" t="s">
        <v>176</v>
      </c>
      <c r="B110" s="20">
        <f>C110+D110+E110</f>
        <v>0</v>
      </c>
      <c r="C110" s="20">
        <v>0</v>
      </c>
      <c r="D110" s="20">
        <v>0</v>
      </c>
      <c r="E110" s="20">
        <v>0</v>
      </c>
    </row>
    <row r="111" spans="1:5" ht="15">
      <c r="A111" s="16" t="s">
        <v>178</v>
      </c>
      <c r="B111" s="20">
        <f>C111+D111+E111</f>
        <v>0</v>
      </c>
      <c r="C111" s="20">
        <v>0</v>
      </c>
      <c r="D111" s="20">
        <v>0</v>
      </c>
      <c r="E111" s="20">
        <v>0</v>
      </c>
    </row>
    <row r="112" spans="1:5" ht="15">
      <c r="A112" s="16" t="s">
        <v>179</v>
      </c>
      <c r="B112" s="20">
        <f>C112+D112+E112</f>
        <v>10625</v>
      </c>
      <c r="C112" s="20">
        <f>програма!G203</f>
        <v>4250</v>
      </c>
      <c r="D112" s="20">
        <f>програма!H203</f>
        <v>2125</v>
      </c>
      <c r="E112" s="20">
        <f>програма!I203</f>
        <v>4250</v>
      </c>
    </row>
    <row r="113" spans="1:5" ht="15">
      <c r="A113" s="186" t="s">
        <v>306</v>
      </c>
      <c r="B113" s="187"/>
      <c r="C113" s="187"/>
      <c r="D113" s="187"/>
      <c r="E113" s="188"/>
    </row>
    <row r="114" spans="1:5" ht="19.5" customHeight="1">
      <c r="A114" s="48" t="s">
        <v>174</v>
      </c>
      <c r="B114" s="45">
        <f>SUM(B115:B118)</f>
        <v>30</v>
      </c>
      <c r="C114" s="45">
        <f>SUM(C115:C118)</f>
        <v>10</v>
      </c>
      <c r="D114" s="45">
        <f>SUM(D115:D118)</f>
        <v>10</v>
      </c>
      <c r="E114" s="45">
        <f>SUM(E115:E118)</f>
        <v>10</v>
      </c>
    </row>
    <row r="115" spans="1:5" ht="15">
      <c r="A115" s="16" t="s">
        <v>175</v>
      </c>
      <c r="B115" s="20" t="s">
        <v>180</v>
      </c>
      <c r="C115" s="20" t="s">
        <v>180</v>
      </c>
      <c r="D115" s="20" t="s">
        <v>180</v>
      </c>
      <c r="E115" s="20" t="s">
        <v>180</v>
      </c>
    </row>
    <row r="116" spans="1:5" ht="15">
      <c r="A116" s="16" t="s">
        <v>176</v>
      </c>
      <c r="B116" s="20">
        <f>C116+D116+E116</f>
        <v>0</v>
      </c>
      <c r="C116" s="20">
        <v>0</v>
      </c>
      <c r="D116" s="20">
        <v>0</v>
      </c>
      <c r="E116" s="20">
        <v>0</v>
      </c>
    </row>
    <row r="117" spans="1:5" ht="15">
      <c r="A117" s="16" t="s">
        <v>178</v>
      </c>
      <c r="B117" s="20">
        <f>C117+D117+E117</f>
        <v>30</v>
      </c>
      <c r="C117" s="20">
        <f>програма!G207</f>
        <v>10</v>
      </c>
      <c r="D117" s="20">
        <f>програма!H207</f>
        <v>10</v>
      </c>
      <c r="E117" s="20">
        <f>програма!I207</f>
        <v>10</v>
      </c>
    </row>
    <row r="118" spans="1:5" ht="15">
      <c r="A118" s="16" t="s">
        <v>179</v>
      </c>
      <c r="B118" s="20">
        <f>C118+D118+E118</f>
        <v>0</v>
      </c>
      <c r="C118" s="20">
        <v>0</v>
      </c>
      <c r="D118" s="20">
        <v>0</v>
      </c>
      <c r="E118" s="20">
        <v>0</v>
      </c>
    </row>
    <row r="119" spans="1:5" ht="15">
      <c r="A119" s="186" t="s">
        <v>307</v>
      </c>
      <c r="B119" s="187"/>
      <c r="C119" s="187"/>
      <c r="D119" s="187"/>
      <c r="E119" s="188"/>
    </row>
    <row r="120" spans="1:5" ht="15">
      <c r="A120" s="48" t="s">
        <v>174</v>
      </c>
      <c r="B120" s="45">
        <f>B108+B114</f>
        <v>10655</v>
      </c>
      <c r="C120" s="45">
        <f>C108+C114</f>
        <v>4260</v>
      </c>
      <c r="D120" s="45">
        <f>D108+D114</f>
        <v>2135</v>
      </c>
      <c r="E120" s="45">
        <f>E108+E114</f>
        <v>4260</v>
      </c>
    </row>
    <row r="121" spans="1:5" ht="15">
      <c r="A121" s="16" t="s">
        <v>175</v>
      </c>
      <c r="B121" s="20" t="s">
        <v>180</v>
      </c>
      <c r="C121" s="20" t="s">
        <v>180</v>
      </c>
      <c r="D121" s="20" t="s">
        <v>180</v>
      </c>
      <c r="E121" s="20" t="s">
        <v>180</v>
      </c>
    </row>
    <row r="122" spans="1:5" ht="15">
      <c r="A122" s="16" t="s">
        <v>176</v>
      </c>
      <c r="B122" s="20">
        <f aca="true" t="shared" si="4" ref="B122:E124">B110+B116</f>
        <v>0</v>
      </c>
      <c r="C122" s="20">
        <f t="shared" si="4"/>
        <v>0</v>
      </c>
      <c r="D122" s="20">
        <f t="shared" si="4"/>
        <v>0</v>
      </c>
      <c r="E122" s="20">
        <f t="shared" si="4"/>
        <v>0</v>
      </c>
    </row>
    <row r="123" spans="1:5" ht="15">
      <c r="A123" s="16" t="s">
        <v>178</v>
      </c>
      <c r="B123" s="20">
        <f t="shared" si="4"/>
        <v>30</v>
      </c>
      <c r="C123" s="20">
        <f t="shared" si="4"/>
        <v>10</v>
      </c>
      <c r="D123" s="20">
        <f t="shared" si="4"/>
        <v>10</v>
      </c>
      <c r="E123" s="20">
        <f t="shared" si="4"/>
        <v>10</v>
      </c>
    </row>
    <row r="124" spans="1:5" ht="15">
      <c r="A124" s="16" t="s">
        <v>179</v>
      </c>
      <c r="B124" s="20">
        <f t="shared" si="4"/>
        <v>10625</v>
      </c>
      <c r="C124" s="20">
        <f t="shared" si="4"/>
        <v>4250</v>
      </c>
      <c r="D124" s="20">
        <f t="shared" si="4"/>
        <v>2125</v>
      </c>
      <c r="E124" s="20">
        <f t="shared" si="4"/>
        <v>4250</v>
      </c>
    </row>
    <row r="125" spans="1:5" ht="15">
      <c r="A125" s="189" t="s">
        <v>314</v>
      </c>
      <c r="B125" s="190"/>
      <c r="C125" s="190"/>
      <c r="D125" s="190"/>
      <c r="E125" s="191"/>
    </row>
    <row r="126" spans="1:5" ht="15">
      <c r="A126" s="186" t="s">
        <v>186</v>
      </c>
      <c r="B126" s="187"/>
      <c r="C126" s="187"/>
      <c r="D126" s="187"/>
      <c r="E126" s="188"/>
    </row>
    <row r="127" spans="1:5" ht="15">
      <c r="A127" s="48" t="s">
        <v>174</v>
      </c>
      <c r="B127" s="45">
        <f>SUM(B128:B131)</f>
        <v>5459</v>
      </c>
      <c r="C127" s="45">
        <f>SUM(C128:C131)</f>
        <v>709</v>
      </c>
      <c r="D127" s="45">
        <f>SUM(D128:D131)</f>
        <v>4750</v>
      </c>
      <c r="E127" s="45">
        <f>SUM(E128:E131)</f>
        <v>0</v>
      </c>
    </row>
    <row r="128" spans="1:5" ht="15">
      <c r="A128" s="16" t="s">
        <v>175</v>
      </c>
      <c r="B128" s="20" t="s">
        <v>180</v>
      </c>
      <c r="C128" s="20" t="s">
        <v>180</v>
      </c>
      <c r="D128" s="20" t="s">
        <v>180</v>
      </c>
      <c r="E128" s="20" t="s">
        <v>180</v>
      </c>
    </row>
    <row r="129" spans="1:5" ht="15">
      <c r="A129" s="16" t="s">
        <v>176</v>
      </c>
      <c r="B129" s="20">
        <f>C129+D129+E129</f>
        <v>4750</v>
      </c>
      <c r="C129" s="20">
        <f>програма!G210+програма!G211+програма!G212+програма!G213+програма!G214</f>
        <v>0</v>
      </c>
      <c r="D129" s="20">
        <f>програма!H210+програма!H211+програма!H212+програма!H213+програма!H214</f>
        <v>4750</v>
      </c>
      <c r="E129" s="20">
        <f>програма!I210+програма!I211+програма!I212+програма!I213+програма!I214</f>
        <v>0</v>
      </c>
    </row>
    <row r="130" spans="1:5" ht="15">
      <c r="A130" s="16" t="s">
        <v>178</v>
      </c>
      <c r="B130" s="20">
        <f>C130+D130+E130</f>
        <v>709</v>
      </c>
      <c r="C130" s="20">
        <f>програма!G217</f>
        <v>709</v>
      </c>
      <c r="D130" s="20">
        <f>програма!H217</f>
        <v>0</v>
      </c>
      <c r="E130" s="20">
        <f>програма!I217</f>
        <v>0</v>
      </c>
    </row>
    <row r="131" spans="1:5" ht="15">
      <c r="A131" s="16" t="s">
        <v>179</v>
      </c>
      <c r="B131" s="20">
        <f>C131+D131+E131</f>
        <v>0</v>
      </c>
      <c r="C131" s="20">
        <v>0</v>
      </c>
      <c r="D131" s="20">
        <v>0</v>
      </c>
      <c r="E131" s="20">
        <v>0</v>
      </c>
    </row>
    <row r="132" spans="1:5" ht="15">
      <c r="A132" s="186" t="s">
        <v>187</v>
      </c>
      <c r="B132" s="187"/>
      <c r="C132" s="187"/>
      <c r="D132" s="187"/>
      <c r="E132" s="188"/>
    </row>
    <row r="133" spans="1:5" ht="15.75" customHeight="1">
      <c r="A133" s="48" t="s">
        <v>174</v>
      </c>
      <c r="B133" s="45">
        <f>SUM(B134:B137)</f>
        <v>8900</v>
      </c>
      <c r="C133" s="45">
        <f>SUM(C134:C137)</f>
        <v>2400</v>
      </c>
      <c r="D133" s="45">
        <f>SUM(D134:D137)</f>
        <v>4500</v>
      </c>
      <c r="E133" s="45">
        <f>SUM(E134:E137)</f>
        <v>2000</v>
      </c>
    </row>
    <row r="134" spans="1:5" ht="15">
      <c r="A134" s="16" t="s">
        <v>175</v>
      </c>
      <c r="B134" s="20" t="s">
        <v>180</v>
      </c>
      <c r="C134" s="20" t="s">
        <v>180</v>
      </c>
      <c r="D134" s="20" t="s">
        <v>180</v>
      </c>
      <c r="E134" s="20" t="s">
        <v>180</v>
      </c>
    </row>
    <row r="135" spans="1:5" ht="15">
      <c r="A135" s="16" t="s">
        <v>176</v>
      </c>
      <c r="B135" s="20">
        <f>C135+D135+E135</f>
        <v>0</v>
      </c>
      <c r="C135" s="20">
        <v>0</v>
      </c>
      <c r="D135" s="20">
        <v>0</v>
      </c>
      <c r="E135" s="20">
        <v>0</v>
      </c>
    </row>
    <row r="136" spans="1:5" ht="15">
      <c r="A136" s="16" t="s">
        <v>178</v>
      </c>
      <c r="B136" s="20">
        <f>C136+D136+E136</f>
        <v>4900</v>
      </c>
      <c r="C136" s="20">
        <f>програма!G252+програма!G254+програма!G255+програма!G256+програма!G257+програма!G259+програма!G260</f>
        <v>2400</v>
      </c>
      <c r="D136" s="20">
        <f>програма!H252+програма!H254+програма!H255+програма!H256+програма!H257+програма!H259+програма!H260</f>
        <v>500</v>
      </c>
      <c r="E136" s="20">
        <f>програма!I252+програма!I254+програма!I255+програма!I256+програма!I257+програма!I259+програма!I260</f>
        <v>2000</v>
      </c>
    </row>
    <row r="137" spans="1:5" ht="15">
      <c r="A137" s="16" t="s">
        <v>179</v>
      </c>
      <c r="B137" s="20">
        <f>C137+D137+E137</f>
        <v>4000</v>
      </c>
      <c r="C137" s="20">
        <f>програма!G247+програма!G249+програма!G250+програма!G251</f>
        <v>0</v>
      </c>
      <c r="D137" s="20">
        <f>програма!H247+програма!H249+програма!H250+програма!H251</f>
        <v>4000</v>
      </c>
      <c r="E137" s="20">
        <f>програма!I247+програма!I249+програма!I250+програма!I251</f>
        <v>0</v>
      </c>
    </row>
    <row r="138" spans="1:5" ht="15">
      <c r="A138" s="186" t="s">
        <v>290</v>
      </c>
      <c r="B138" s="187"/>
      <c r="C138" s="187"/>
      <c r="D138" s="187"/>
      <c r="E138" s="188"/>
    </row>
    <row r="139" spans="1:5" ht="15">
      <c r="A139" s="48" t="s">
        <v>174</v>
      </c>
      <c r="B139" s="45">
        <f>SUM(B140:B143)</f>
        <v>2025.9999999999998</v>
      </c>
      <c r="C139" s="45">
        <f>SUM(C140:C143)</f>
        <v>1859.33</v>
      </c>
      <c r="D139" s="45">
        <f>SUM(D140:D143)</f>
        <v>83.33</v>
      </c>
      <c r="E139" s="45">
        <f>SUM(E140:E143)</f>
        <v>83.34</v>
      </c>
    </row>
    <row r="140" spans="1:5" ht="15">
      <c r="A140" s="16" t="s">
        <v>175</v>
      </c>
      <c r="B140" s="20" t="s">
        <v>180</v>
      </c>
      <c r="C140" s="20" t="s">
        <v>180</v>
      </c>
      <c r="D140" s="20" t="s">
        <v>180</v>
      </c>
      <c r="E140" s="20" t="s">
        <v>180</v>
      </c>
    </row>
    <row r="141" spans="1:5" ht="15">
      <c r="A141" s="16" t="s">
        <v>176</v>
      </c>
      <c r="B141" s="20">
        <f>C141+D141+E141</f>
        <v>0</v>
      </c>
      <c r="C141" s="20">
        <v>0</v>
      </c>
      <c r="D141" s="20">
        <v>0</v>
      </c>
      <c r="E141" s="20">
        <v>0</v>
      </c>
    </row>
    <row r="142" spans="1:5" ht="15">
      <c r="A142" s="16" t="s">
        <v>178</v>
      </c>
      <c r="B142" s="20">
        <f>C142+D142+E142</f>
        <v>2025.9999999999998</v>
      </c>
      <c r="C142" s="20">
        <f>програма!G263+програма!G264+програма!G267</f>
        <v>1859.33</v>
      </c>
      <c r="D142" s="20">
        <f>програма!H263+програма!H264+програма!H267</f>
        <v>83.33</v>
      </c>
      <c r="E142" s="20">
        <f>програма!I263+програма!I264+програма!I267</f>
        <v>83.34</v>
      </c>
    </row>
    <row r="143" spans="1:5" ht="15">
      <c r="A143" s="16" t="s">
        <v>179</v>
      </c>
      <c r="B143" s="20">
        <f>C143+D143+E143</f>
        <v>0</v>
      </c>
      <c r="C143" s="20">
        <v>0</v>
      </c>
      <c r="D143" s="20">
        <v>0</v>
      </c>
      <c r="E143" s="20">
        <v>0</v>
      </c>
    </row>
    <row r="144" spans="1:5" ht="15">
      <c r="A144" s="186" t="s">
        <v>189</v>
      </c>
      <c r="B144" s="187"/>
      <c r="C144" s="187"/>
      <c r="D144" s="187"/>
      <c r="E144" s="188"/>
    </row>
    <row r="145" spans="1:5" ht="15">
      <c r="A145" s="48" t="s">
        <v>174</v>
      </c>
      <c r="B145" s="45">
        <f>B127+B133+B139</f>
        <v>16385</v>
      </c>
      <c r="C145" s="45">
        <f>C127+C133+C139</f>
        <v>4968.33</v>
      </c>
      <c r="D145" s="45">
        <f>D127+D133+D139</f>
        <v>9333.33</v>
      </c>
      <c r="E145" s="45">
        <f>E127+E133+E139</f>
        <v>2083.34</v>
      </c>
    </row>
    <row r="146" spans="1:5" ht="15">
      <c r="A146" s="16" t="s">
        <v>175</v>
      </c>
      <c r="B146" s="20" t="s">
        <v>180</v>
      </c>
      <c r="C146" s="20" t="s">
        <v>180</v>
      </c>
      <c r="D146" s="20" t="s">
        <v>180</v>
      </c>
      <c r="E146" s="20" t="s">
        <v>180</v>
      </c>
    </row>
    <row r="147" spans="1:5" ht="15">
      <c r="A147" s="16" t="s">
        <v>176</v>
      </c>
      <c r="B147" s="20">
        <f aca="true" t="shared" si="5" ref="B147:E149">B129+B135+B141</f>
        <v>4750</v>
      </c>
      <c r="C147" s="20">
        <f t="shared" si="5"/>
        <v>0</v>
      </c>
      <c r="D147" s="20">
        <f t="shared" si="5"/>
        <v>4750</v>
      </c>
      <c r="E147" s="20">
        <f t="shared" si="5"/>
        <v>0</v>
      </c>
    </row>
    <row r="148" spans="1:5" ht="15">
      <c r="A148" s="16" t="s">
        <v>178</v>
      </c>
      <c r="B148" s="20">
        <f t="shared" si="5"/>
        <v>7635</v>
      </c>
      <c r="C148" s="20">
        <v>4968.3</v>
      </c>
      <c r="D148" s="20">
        <f t="shared" si="5"/>
        <v>583.33</v>
      </c>
      <c r="E148" s="20">
        <f t="shared" si="5"/>
        <v>2083.34</v>
      </c>
    </row>
    <row r="149" spans="1:5" ht="15">
      <c r="A149" s="16" t="s">
        <v>179</v>
      </c>
      <c r="B149" s="20">
        <f t="shared" si="5"/>
        <v>4000</v>
      </c>
      <c r="C149" s="20">
        <f t="shared" si="5"/>
        <v>0</v>
      </c>
      <c r="D149" s="20">
        <f t="shared" si="5"/>
        <v>4000</v>
      </c>
      <c r="E149" s="20">
        <f t="shared" si="5"/>
        <v>0</v>
      </c>
    </row>
    <row r="150" spans="1:5" ht="15">
      <c r="A150" s="192" t="s">
        <v>315</v>
      </c>
      <c r="B150" s="193"/>
      <c r="C150" s="193"/>
      <c r="D150" s="193"/>
      <c r="E150" s="194"/>
    </row>
    <row r="151" spans="1:5" ht="15">
      <c r="A151" s="186" t="s">
        <v>160</v>
      </c>
      <c r="B151" s="187"/>
      <c r="C151" s="187"/>
      <c r="D151" s="187"/>
      <c r="E151" s="188"/>
    </row>
    <row r="152" spans="1:5" ht="15">
      <c r="A152" s="48" t="s">
        <v>174</v>
      </c>
      <c r="B152" s="45">
        <f>SUM(B153:B156)</f>
        <v>21</v>
      </c>
      <c r="C152" s="45">
        <f>SUM(C153:C156)</f>
        <v>6</v>
      </c>
      <c r="D152" s="45">
        <f>SUM(D153:D156)</f>
        <v>7</v>
      </c>
      <c r="E152" s="45">
        <f>SUM(E153:E156)</f>
        <v>8</v>
      </c>
    </row>
    <row r="153" spans="1:5" ht="15">
      <c r="A153" s="16" t="s">
        <v>175</v>
      </c>
      <c r="B153" s="20" t="s">
        <v>180</v>
      </c>
      <c r="C153" s="20" t="s">
        <v>180</v>
      </c>
      <c r="D153" s="20" t="s">
        <v>180</v>
      </c>
      <c r="E153" s="20" t="s">
        <v>180</v>
      </c>
    </row>
    <row r="154" spans="1:5" ht="15">
      <c r="A154" s="16" t="s">
        <v>176</v>
      </c>
      <c r="B154" s="20">
        <f>C154+D154+E154</f>
        <v>0</v>
      </c>
      <c r="C154" s="20">
        <v>0</v>
      </c>
      <c r="D154" s="20">
        <v>0</v>
      </c>
      <c r="E154" s="20">
        <v>0</v>
      </c>
    </row>
    <row r="155" spans="1:5" ht="15">
      <c r="A155" s="16" t="s">
        <v>178</v>
      </c>
      <c r="B155" s="20">
        <f>C155+D155+E155</f>
        <v>21</v>
      </c>
      <c r="C155" s="20">
        <f>програма!G271+програма!G273</f>
        <v>6</v>
      </c>
      <c r="D155" s="20">
        <f>програма!H271+програма!H273</f>
        <v>7</v>
      </c>
      <c r="E155" s="20">
        <f>програма!I271+програма!I273</f>
        <v>8</v>
      </c>
    </row>
    <row r="156" spans="1:5" ht="15">
      <c r="A156" s="16" t="s">
        <v>179</v>
      </c>
      <c r="B156" s="20">
        <f>C156+D156+E156</f>
        <v>0</v>
      </c>
      <c r="C156" s="20">
        <v>0</v>
      </c>
      <c r="D156" s="20">
        <v>0</v>
      </c>
      <c r="E156" s="20">
        <v>0</v>
      </c>
    </row>
    <row r="157" spans="1:5" ht="15">
      <c r="A157" s="186" t="s">
        <v>188</v>
      </c>
      <c r="B157" s="187"/>
      <c r="C157" s="187"/>
      <c r="D157" s="187"/>
      <c r="E157" s="188"/>
    </row>
    <row r="158" spans="1:5" ht="31.5" customHeight="1">
      <c r="A158" s="48" t="s">
        <v>174</v>
      </c>
      <c r="B158" s="45">
        <f aca="true" t="shared" si="6" ref="B158:E160">B152</f>
        <v>21</v>
      </c>
      <c r="C158" s="45">
        <f t="shared" si="6"/>
        <v>6</v>
      </c>
      <c r="D158" s="45">
        <f t="shared" si="6"/>
        <v>7</v>
      </c>
      <c r="E158" s="45">
        <f t="shared" si="6"/>
        <v>8</v>
      </c>
    </row>
    <row r="159" spans="1:5" ht="15">
      <c r="A159" s="16" t="s">
        <v>175</v>
      </c>
      <c r="B159" s="20" t="str">
        <f t="shared" si="6"/>
        <v>-</v>
      </c>
      <c r="C159" s="20" t="str">
        <f t="shared" si="6"/>
        <v>-</v>
      </c>
      <c r="D159" s="20" t="str">
        <f t="shared" si="6"/>
        <v>-</v>
      </c>
      <c r="E159" s="20" t="str">
        <f t="shared" si="6"/>
        <v>-</v>
      </c>
    </row>
    <row r="160" spans="1:5" ht="15">
      <c r="A160" s="16" t="s">
        <v>176</v>
      </c>
      <c r="B160" s="20">
        <f t="shared" si="6"/>
        <v>0</v>
      </c>
      <c r="C160" s="20">
        <f t="shared" si="6"/>
        <v>0</v>
      </c>
      <c r="D160" s="20">
        <f t="shared" si="6"/>
        <v>0</v>
      </c>
      <c r="E160" s="20">
        <f t="shared" si="6"/>
        <v>0</v>
      </c>
    </row>
    <row r="161" spans="1:5" ht="15">
      <c r="A161" s="16" t="s">
        <v>178</v>
      </c>
      <c r="B161" s="20">
        <f>B155</f>
        <v>21</v>
      </c>
      <c r="C161" s="20">
        <f>C155</f>
        <v>6</v>
      </c>
      <c r="D161" s="20">
        <f>D155</f>
        <v>7</v>
      </c>
      <c r="E161" s="20">
        <f>E155</f>
        <v>8</v>
      </c>
    </row>
    <row r="162" spans="1:5" ht="15">
      <c r="A162" s="16" t="s">
        <v>179</v>
      </c>
      <c r="B162" s="20">
        <f>B156</f>
        <v>0</v>
      </c>
      <c r="C162" s="20">
        <f>C156</f>
        <v>0</v>
      </c>
      <c r="D162" s="20">
        <f>D156</f>
        <v>0</v>
      </c>
      <c r="E162" s="20">
        <f>E156</f>
        <v>0</v>
      </c>
    </row>
    <row r="163" spans="1:5" ht="15">
      <c r="A163" s="186" t="s">
        <v>191</v>
      </c>
      <c r="B163" s="187"/>
      <c r="C163" s="187"/>
      <c r="D163" s="187"/>
      <c r="E163" s="188"/>
    </row>
    <row r="164" spans="1:5" ht="15">
      <c r="A164" s="48" t="s">
        <v>174</v>
      </c>
      <c r="B164" s="45">
        <f>B168+B167+B166</f>
        <v>53821.55</v>
      </c>
      <c r="C164" s="45">
        <f>C69+C82+C101+C120+C145+C158</f>
        <v>32077.479999999996</v>
      </c>
      <c r="D164" s="45">
        <f>D69+D82+D101+D120+D145+D158</f>
        <v>13937.68</v>
      </c>
      <c r="E164" s="45">
        <f>E69+E82+E101+E120+E145+E158</f>
        <v>7806.39</v>
      </c>
    </row>
    <row r="165" spans="1:5" ht="15">
      <c r="A165" s="16" t="s">
        <v>175</v>
      </c>
      <c r="B165" s="45" t="s">
        <v>180</v>
      </c>
      <c r="C165" s="45" t="s">
        <v>180</v>
      </c>
      <c r="D165" s="45" t="s">
        <v>180</v>
      </c>
      <c r="E165" s="45" t="s">
        <v>180</v>
      </c>
    </row>
    <row r="166" spans="1:5" ht="15">
      <c r="A166" s="16" t="s">
        <v>176</v>
      </c>
      <c r="B166" s="45">
        <f aca="true" t="shared" si="7" ref="B166:E168">B71+B84+B103+B122+B147+B160</f>
        <v>5350</v>
      </c>
      <c r="C166" s="45">
        <f t="shared" si="7"/>
        <v>600</v>
      </c>
      <c r="D166" s="45">
        <f t="shared" si="7"/>
        <v>4750</v>
      </c>
      <c r="E166" s="45">
        <f t="shared" si="7"/>
        <v>0</v>
      </c>
    </row>
    <row r="167" spans="1:5" ht="15">
      <c r="A167" s="16" t="s">
        <v>178</v>
      </c>
      <c r="B167" s="45">
        <f t="shared" si="7"/>
        <v>33846.55</v>
      </c>
      <c r="C167" s="45">
        <f t="shared" si="7"/>
        <v>27227.449999999997</v>
      </c>
      <c r="D167" s="45">
        <f t="shared" si="7"/>
        <v>3062.68</v>
      </c>
      <c r="E167" s="45">
        <f t="shared" si="7"/>
        <v>3556.3900000000003</v>
      </c>
    </row>
    <row r="168" spans="1:5" ht="15">
      <c r="A168" s="16" t="s">
        <v>179</v>
      </c>
      <c r="B168" s="45">
        <f t="shared" si="7"/>
        <v>14625</v>
      </c>
      <c r="C168" s="45">
        <f t="shared" si="7"/>
        <v>4250</v>
      </c>
      <c r="D168" s="45">
        <f t="shared" si="7"/>
        <v>6125</v>
      </c>
      <c r="E168" s="45">
        <f t="shared" si="7"/>
        <v>4250</v>
      </c>
    </row>
  </sheetData>
  <sheetProtection/>
  <mergeCells count="36">
    <mergeCell ref="A132:E132"/>
    <mergeCell ref="A88:E88"/>
    <mergeCell ref="A94:E94"/>
    <mergeCell ref="A100:E100"/>
    <mergeCell ref="A107:E107"/>
    <mergeCell ref="A2:E2"/>
    <mergeCell ref="A1:E1"/>
    <mergeCell ref="A119:E119"/>
    <mergeCell ref="A126:E126"/>
    <mergeCell ref="A125:E125"/>
    <mergeCell ref="B4:E4"/>
    <mergeCell ref="A4:A5"/>
    <mergeCell ref="A6:E6"/>
    <mergeCell ref="A113:E113"/>
    <mergeCell ref="A106:E106"/>
    <mergeCell ref="A7:E7"/>
    <mergeCell ref="A74:E74"/>
    <mergeCell ref="A13:E13"/>
    <mergeCell ref="A19:E19"/>
    <mergeCell ref="A62:E62"/>
    <mergeCell ref="A25:E25"/>
    <mergeCell ref="A157:E157"/>
    <mergeCell ref="A163:E163"/>
    <mergeCell ref="A138:E138"/>
    <mergeCell ref="A150:E150"/>
    <mergeCell ref="A144:E144"/>
    <mergeCell ref="A151:E151"/>
    <mergeCell ref="A32:E32"/>
    <mergeCell ref="A38:E38"/>
    <mergeCell ref="A87:E87"/>
    <mergeCell ref="A44:E44"/>
    <mergeCell ref="A50:E50"/>
    <mergeCell ref="A56:E56"/>
    <mergeCell ref="A68:E68"/>
    <mergeCell ref="A75:E75"/>
    <mergeCell ref="A81:E81"/>
  </mergeCells>
  <printOptions/>
  <pageMargins left="0.75" right="0.75" top="1" bottom="1" header="0.5" footer="0.5"/>
  <pageSetup horizontalDpi="600" verticalDpi="600" orientation="landscape" paperSize="9" r:id="rId1"/>
  <headerFooter differentFirst="1" alignWithMargins="0">
    <oddHeader>&amp;C&amp;P</oddHeader>
    <firstHeader>&amp;C
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65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5.57421875" style="0" customWidth="1"/>
    <col min="2" max="2" width="14.8515625" style="0" customWidth="1"/>
    <col min="3" max="3" width="34.7109375" style="0" customWidth="1"/>
    <col min="5" max="5" width="14.140625" style="0" customWidth="1"/>
    <col min="9" max="9" width="14.00390625" style="0" customWidth="1"/>
  </cols>
  <sheetData>
    <row r="2" spans="1:9" ht="60.75" customHeight="1">
      <c r="A2" s="158" t="s">
        <v>56</v>
      </c>
      <c r="B2" s="128" t="s">
        <v>57</v>
      </c>
      <c r="C2" s="11" t="s">
        <v>58</v>
      </c>
      <c r="D2" s="3"/>
      <c r="E2" s="3"/>
      <c r="F2" s="17"/>
      <c r="G2" s="17"/>
      <c r="H2" s="17"/>
      <c r="I2" s="137" t="s">
        <v>59</v>
      </c>
    </row>
    <row r="3" spans="1:9" ht="30">
      <c r="A3" s="158"/>
      <c r="B3" s="129"/>
      <c r="C3" s="11" t="s">
        <v>60</v>
      </c>
      <c r="D3" s="128" t="s">
        <v>61</v>
      </c>
      <c r="E3" s="3"/>
      <c r="F3" s="17"/>
      <c r="G3" s="17"/>
      <c r="H3" s="17"/>
      <c r="I3" s="137"/>
    </row>
    <row r="4" spans="1:9" ht="30">
      <c r="A4" s="158"/>
      <c r="B4" s="129"/>
      <c r="C4" s="4" t="s">
        <v>168</v>
      </c>
      <c r="D4" s="129"/>
      <c r="E4" s="3" t="s">
        <v>104</v>
      </c>
      <c r="F4" s="17"/>
      <c r="G4" s="17"/>
      <c r="H4" s="17"/>
      <c r="I4" s="137"/>
    </row>
    <row r="5" spans="1:9" ht="29.25" customHeight="1">
      <c r="A5" s="158"/>
      <c r="B5" s="129"/>
      <c r="C5" s="4" t="s">
        <v>62</v>
      </c>
      <c r="D5" s="129"/>
      <c r="E5" s="3" t="s">
        <v>104</v>
      </c>
      <c r="F5" s="17"/>
      <c r="G5" s="17"/>
      <c r="H5" s="17"/>
      <c r="I5" s="137"/>
    </row>
    <row r="6" spans="1:9" ht="32.25" customHeight="1">
      <c r="A6" s="158"/>
      <c r="B6" s="129"/>
      <c r="C6" s="4" t="s">
        <v>63</v>
      </c>
      <c r="D6" s="129"/>
      <c r="E6" s="3" t="s">
        <v>104</v>
      </c>
      <c r="F6" s="17"/>
      <c r="G6" s="17"/>
      <c r="H6" s="17"/>
      <c r="I6" s="137"/>
    </row>
    <row r="7" spans="1:9" ht="31.5" customHeight="1">
      <c r="A7" s="158"/>
      <c r="B7" s="129"/>
      <c r="C7" s="4" t="s">
        <v>64</v>
      </c>
      <c r="D7" s="129"/>
      <c r="E7" s="3" t="s">
        <v>104</v>
      </c>
      <c r="F7" s="17"/>
      <c r="G7" s="17"/>
      <c r="H7" s="17"/>
      <c r="I7" s="137"/>
    </row>
    <row r="8" spans="1:9" ht="45">
      <c r="A8" s="158"/>
      <c r="B8" s="129"/>
      <c r="C8" s="4" t="s">
        <v>169</v>
      </c>
      <c r="D8" s="129"/>
      <c r="E8" s="3" t="s">
        <v>104</v>
      </c>
      <c r="F8" s="17"/>
      <c r="G8" s="17"/>
      <c r="H8" s="17"/>
      <c r="I8" s="137"/>
    </row>
    <row r="9" spans="1:9" ht="45">
      <c r="A9" s="158"/>
      <c r="B9" s="129"/>
      <c r="C9" s="4" t="s">
        <v>170</v>
      </c>
      <c r="D9" s="130"/>
      <c r="E9" s="3" t="s">
        <v>104</v>
      </c>
      <c r="F9" s="17"/>
      <c r="G9" s="17"/>
      <c r="H9" s="17"/>
      <c r="I9" s="137"/>
    </row>
    <row r="10" spans="1:9" ht="15" customHeight="1">
      <c r="A10" s="158"/>
      <c r="B10" s="129"/>
      <c r="C10" s="11" t="s">
        <v>65</v>
      </c>
      <c r="D10" s="128" t="s">
        <v>10</v>
      </c>
      <c r="E10" s="128" t="s">
        <v>66</v>
      </c>
      <c r="F10" s="17"/>
      <c r="G10" s="17"/>
      <c r="H10" s="17"/>
      <c r="I10" s="137"/>
    </row>
    <row r="11" spans="1:9" ht="31.5" customHeight="1">
      <c r="A11" s="158"/>
      <c r="B11" s="129"/>
      <c r="C11" s="11" t="s">
        <v>214</v>
      </c>
      <c r="D11" s="129"/>
      <c r="E11" s="129"/>
      <c r="F11" s="17"/>
      <c r="G11" s="17"/>
      <c r="H11" s="17"/>
      <c r="I11" s="137"/>
    </row>
    <row r="12" spans="1:9" ht="15">
      <c r="A12" s="158"/>
      <c r="B12" s="129"/>
      <c r="C12" s="13" t="s">
        <v>17</v>
      </c>
      <c r="D12" s="129"/>
      <c r="E12" s="10"/>
      <c r="F12" s="17"/>
      <c r="G12" s="17"/>
      <c r="H12" s="17"/>
      <c r="I12" s="137"/>
    </row>
    <row r="13" spans="1:9" ht="15">
      <c r="A13" s="158"/>
      <c r="B13" s="129"/>
      <c r="C13" s="4" t="s">
        <v>67</v>
      </c>
      <c r="D13" s="129"/>
      <c r="E13" s="10"/>
      <c r="F13" s="17"/>
      <c r="G13" s="17"/>
      <c r="H13" s="17"/>
      <c r="I13" s="137"/>
    </row>
    <row r="14" spans="1:9" ht="15">
      <c r="A14" s="158"/>
      <c r="B14" s="129"/>
      <c r="C14" s="4" t="s">
        <v>68</v>
      </c>
      <c r="D14" s="129"/>
      <c r="E14" s="10"/>
      <c r="F14" s="17"/>
      <c r="G14" s="17"/>
      <c r="H14" s="17"/>
      <c r="I14" s="137"/>
    </row>
    <row r="15" spans="1:9" ht="15">
      <c r="A15" s="158"/>
      <c r="B15" s="129"/>
      <c r="C15" s="4" t="s">
        <v>69</v>
      </c>
      <c r="D15" s="129"/>
      <c r="E15" s="10"/>
      <c r="F15" s="17"/>
      <c r="G15" s="17"/>
      <c r="H15" s="17"/>
      <c r="I15" s="137"/>
    </row>
    <row r="16" spans="1:9" ht="15">
      <c r="A16" s="158"/>
      <c r="B16" s="129"/>
      <c r="C16" s="13" t="s">
        <v>12</v>
      </c>
      <c r="D16" s="129"/>
      <c r="E16" s="10"/>
      <c r="F16" s="17"/>
      <c r="G16" s="17"/>
      <c r="H16" s="17"/>
      <c r="I16" s="137"/>
    </row>
    <row r="17" spans="1:9" ht="15">
      <c r="A17" s="158"/>
      <c r="B17" s="129"/>
      <c r="C17" s="4" t="s">
        <v>70</v>
      </c>
      <c r="D17" s="129"/>
      <c r="E17" s="10"/>
      <c r="F17" s="17"/>
      <c r="G17" s="17"/>
      <c r="H17" s="17"/>
      <c r="I17" s="137"/>
    </row>
    <row r="18" spans="1:9" ht="15">
      <c r="A18" s="158"/>
      <c r="B18" s="129"/>
      <c r="C18" s="4" t="s">
        <v>71</v>
      </c>
      <c r="D18" s="129"/>
      <c r="E18" s="10"/>
      <c r="F18" s="17"/>
      <c r="G18" s="17"/>
      <c r="H18" s="17"/>
      <c r="I18" s="137"/>
    </row>
    <row r="19" spans="1:9" ht="15">
      <c r="A19" s="158"/>
      <c r="B19" s="129"/>
      <c r="C19" s="4" t="s">
        <v>72</v>
      </c>
      <c r="D19" s="129"/>
      <c r="E19" s="10"/>
      <c r="F19" s="17"/>
      <c r="G19" s="17"/>
      <c r="H19" s="17"/>
      <c r="I19" s="137"/>
    </row>
    <row r="20" spans="1:9" ht="15">
      <c r="A20" s="158"/>
      <c r="B20" s="129"/>
      <c r="C20" s="13" t="s">
        <v>73</v>
      </c>
      <c r="D20" s="129"/>
      <c r="E20" s="10"/>
      <c r="F20" s="17"/>
      <c r="G20" s="17"/>
      <c r="H20" s="17"/>
      <c r="I20" s="137"/>
    </row>
    <row r="21" spans="1:9" ht="30">
      <c r="A21" s="158"/>
      <c r="B21" s="129"/>
      <c r="C21" s="4" t="s">
        <v>87</v>
      </c>
      <c r="D21" s="129"/>
      <c r="E21" s="10"/>
      <c r="F21" s="17"/>
      <c r="G21" s="17"/>
      <c r="H21" s="17"/>
      <c r="I21" s="137"/>
    </row>
    <row r="22" spans="1:9" s="14" customFormat="1" ht="15">
      <c r="A22" s="158"/>
      <c r="B22" s="129"/>
      <c r="C22" s="55" t="s">
        <v>22</v>
      </c>
      <c r="D22" s="129"/>
      <c r="E22" s="10"/>
      <c r="F22" s="21"/>
      <c r="G22" s="21"/>
      <c r="H22" s="21"/>
      <c r="I22" s="137"/>
    </row>
    <row r="23" spans="1:9" s="14" customFormat="1" ht="15">
      <c r="A23" s="158"/>
      <c r="B23" s="129"/>
      <c r="C23" s="56" t="s">
        <v>74</v>
      </c>
      <c r="D23" s="129"/>
      <c r="E23" s="10"/>
      <c r="F23" s="21"/>
      <c r="G23" s="21"/>
      <c r="H23" s="21"/>
      <c r="I23" s="137"/>
    </row>
    <row r="24" spans="1:9" s="14" customFormat="1" ht="15">
      <c r="A24" s="158"/>
      <c r="B24" s="129"/>
      <c r="C24" s="56" t="s">
        <v>75</v>
      </c>
      <c r="D24" s="129"/>
      <c r="E24" s="10"/>
      <c r="F24" s="21"/>
      <c r="G24" s="21"/>
      <c r="H24" s="21"/>
      <c r="I24" s="137"/>
    </row>
    <row r="25" spans="1:9" s="14" customFormat="1" ht="18" customHeight="1">
      <c r="A25" s="158"/>
      <c r="B25" s="129"/>
      <c r="C25" s="56" t="s">
        <v>202</v>
      </c>
      <c r="D25" s="129"/>
      <c r="E25" s="10"/>
      <c r="F25" s="21"/>
      <c r="G25" s="21"/>
      <c r="H25" s="21"/>
      <c r="I25" s="137"/>
    </row>
    <row r="26" spans="1:9" ht="15">
      <c r="A26" s="158"/>
      <c r="B26" s="129"/>
      <c r="C26" s="12" t="s">
        <v>76</v>
      </c>
      <c r="D26" s="129"/>
      <c r="E26" s="10"/>
      <c r="F26" s="17"/>
      <c r="G26" s="17"/>
      <c r="H26" s="17"/>
      <c r="I26" s="137"/>
    </row>
    <row r="27" spans="1:9" ht="15">
      <c r="A27" s="158"/>
      <c r="B27" s="129"/>
      <c r="C27" s="13" t="s">
        <v>17</v>
      </c>
      <c r="D27" s="129"/>
      <c r="E27" s="10"/>
      <c r="F27" s="17"/>
      <c r="G27" s="17"/>
      <c r="H27" s="17"/>
      <c r="I27" s="137"/>
    </row>
    <row r="28" spans="1:9" ht="30">
      <c r="A28" s="158"/>
      <c r="B28" s="129"/>
      <c r="C28" s="4" t="s">
        <v>203</v>
      </c>
      <c r="D28" s="129"/>
      <c r="E28" s="10"/>
      <c r="F28" s="17"/>
      <c r="G28" s="17"/>
      <c r="H28" s="17"/>
      <c r="I28" s="137"/>
    </row>
    <row r="29" spans="1:9" ht="30">
      <c r="A29" s="158"/>
      <c r="B29" s="129"/>
      <c r="C29" s="4" t="s">
        <v>204</v>
      </c>
      <c r="D29" s="129"/>
      <c r="E29" s="10"/>
      <c r="F29" s="17"/>
      <c r="G29" s="17"/>
      <c r="H29" s="17"/>
      <c r="I29" s="137"/>
    </row>
    <row r="30" spans="1:9" ht="30">
      <c r="A30" s="158"/>
      <c r="B30" s="129"/>
      <c r="C30" s="4" t="s">
        <v>205</v>
      </c>
      <c r="D30" s="129"/>
      <c r="E30" s="10"/>
      <c r="F30" s="17"/>
      <c r="G30" s="17"/>
      <c r="H30" s="17"/>
      <c r="I30" s="137"/>
    </row>
    <row r="31" spans="1:9" ht="30">
      <c r="A31" s="158"/>
      <c r="B31" s="129"/>
      <c r="C31" s="4" t="s">
        <v>206</v>
      </c>
      <c r="D31" s="129"/>
      <c r="E31" s="10"/>
      <c r="F31" s="17"/>
      <c r="G31" s="17"/>
      <c r="H31" s="17"/>
      <c r="I31" s="137"/>
    </row>
    <row r="32" spans="1:9" ht="15">
      <c r="A32" s="158"/>
      <c r="B32" s="129"/>
      <c r="C32" s="13" t="s">
        <v>12</v>
      </c>
      <c r="D32" s="129"/>
      <c r="E32" s="10"/>
      <c r="F32" s="17"/>
      <c r="G32" s="17"/>
      <c r="H32" s="17"/>
      <c r="I32" s="137"/>
    </row>
    <row r="33" spans="1:9" ht="30">
      <c r="A33" s="158"/>
      <c r="B33" s="129"/>
      <c r="C33" s="4" t="s">
        <v>207</v>
      </c>
      <c r="D33" s="129"/>
      <c r="E33" s="10"/>
      <c r="F33" s="17"/>
      <c r="G33" s="17"/>
      <c r="H33" s="17"/>
      <c r="I33" s="137"/>
    </row>
    <row r="34" spans="1:9" ht="30">
      <c r="A34" s="158"/>
      <c r="B34" s="129"/>
      <c r="C34" s="4" t="s">
        <v>208</v>
      </c>
      <c r="D34" s="129"/>
      <c r="E34" s="10"/>
      <c r="F34" s="17"/>
      <c r="G34" s="17"/>
      <c r="H34" s="17"/>
      <c r="I34" s="137"/>
    </row>
    <row r="35" spans="1:9" ht="30">
      <c r="A35" s="158"/>
      <c r="B35" s="129"/>
      <c r="C35" s="4" t="s">
        <v>209</v>
      </c>
      <c r="D35" s="129"/>
      <c r="E35" s="10"/>
      <c r="F35" s="17"/>
      <c r="G35" s="17"/>
      <c r="H35" s="17"/>
      <c r="I35" s="137"/>
    </row>
    <row r="36" spans="1:9" ht="15">
      <c r="A36" s="158"/>
      <c r="B36" s="129"/>
      <c r="C36" s="4" t="s">
        <v>77</v>
      </c>
      <c r="D36" s="129"/>
      <c r="E36" s="10"/>
      <c r="F36" s="17"/>
      <c r="G36" s="17"/>
      <c r="H36" s="17"/>
      <c r="I36" s="137"/>
    </row>
    <row r="37" spans="1:9" ht="15">
      <c r="A37" s="158"/>
      <c r="B37" s="129"/>
      <c r="C37" s="4" t="s">
        <v>78</v>
      </c>
      <c r="D37" s="129"/>
      <c r="E37" s="10"/>
      <c r="F37" s="17"/>
      <c r="G37" s="17"/>
      <c r="H37" s="17"/>
      <c r="I37" s="137"/>
    </row>
    <row r="38" spans="1:9" ht="15">
      <c r="A38" s="158"/>
      <c r="B38" s="129"/>
      <c r="C38" s="4" t="s">
        <v>79</v>
      </c>
      <c r="D38" s="129"/>
      <c r="E38" s="10"/>
      <c r="F38" s="17"/>
      <c r="G38" s="17"/>
      <c r="H38" s="17"/>
      <c r="I38" s="137"/>
    </row>
    <row r="39" spans="1:9" ht="15">
      <c r="A39" s="158"/>
      <c r="B39" s="129"/>
      <c r="C39" s="4" t="s">
        <v>80</v>
      </c>
      <c r="D39" s="129"/>
      <c r="E39" s="10"/>
      <c r="F39" s="17"/>
      <c r="G39" s="17"/>
      <c r="H39" s="17"/>
      <c r="I39" s="137"/>
    </row>
    <row r="40" spans="1:9" ht="30">
      <c r="A40" s="158"/>
      <c r="B40" s="129"/>
      <c r="C40" s="4" t="s">
        <v>210</v>
      </c>
      <c r="D40" s="129"/>
      <c r="E40" s="10"/>
      <c r="F40" s="17"/>
      <c r="G40" s="17"/>
      <c r="H40" s="17"/>
      <c r="I40" s="137"/>
    </row>
    <row r="41" spans="1:9" ht="15">
      <c r="A41" s="158"/>
      <c r="B41" s="129"/>
      <c r="C41" s="4" t="s">
        <v>81</v>
      </c>
      <c r="D41" s="129"/>
      <c r="E41" s="10"/>
      <c r="F41" s="17"/>
      <c r="G41" s="17"/>
      <c r="H41" s="17"/>
      <c r="I41" s="137"/>
    </row>
    <row r="42" spans="1:9" ht="15">
      <c r="A42" s="158"/>
      <c r="B42" s="129"/>
      <c r="C42" s="55" t="s">
        <v>22</v>
      </c>
      <c r="D42" s="129"/>
      <c r="E42" s="10"/>
      <c r="F42" s="17"/>
      <c r="G42" s="17"/>
      <c r="H42" s="17"/>
      <c r="I42" s="137"/>
    </row>
    <row r="43" spans="1:9" ht="30">
      <c r="A43" s="158"/>
      <c r="B43" s="129"/>
      <c r="C43" s="56" t="s">
        <v>211</v>
      </c>
      <c r="D43" s="130"/>
      <c r="E43" s="54"/>
      <c r="F43" s="17"/>
      <c r="G43" s="17"/>
      <c r="H43" s="17"/>
      <c r="I43" s="137"/>
    </row>
    <row r="44" spans="1:9" ht="46.5" customHeight="1">
      <c r="A44" s="158"/>
      <c r="B44" s="129"/>
      <c r="C44" s="11" t="s">
        <v>82</v>
      </c>
      <c r="D44" s="128" t="s">
        <v>10</v>
      </c>
      <c r="E44" s="2"/>
      <c r="F44" s="19"/>
      <c r="G44" s="19"/>
      <c r="H44" s="19"/>
      <c r="I44" s="137" t="s">
        <v>9</v>
      </c>
    </row>
    <row r="45" spans="1:9" ht="15">
      <c r="A45" s="158"/>
      <c r="B45" s="129"/>
      <c r="C45" s="15" t="s">
        <v>22</v>
      </c>
      <c r="D45" s="129"/>
      <c r="E45" s="158" t="s">
        <v>135</v>
      </c>
      <c r="F45" s="204">
        <v>0</v>
      </c>
      <c r="G45" s="205">
        <v>0</v>
      </c>
      <c r="H45" s="205">
        <v>0</v>
      </c>
      <c r="I45" s="137"/>
    </row>
    <row r="46" spans="1:9" ht="30">
      <c r="A46" s="158"/>
      <c r="B46" s="129"/>
      <c r="C46" s="4" t="s">
        <v>193</v>
      </c>
      <c r="D46" s="129"/>
      <c r="E46" s="158"/>
      <c r="F46" s="204"/>
      <c r="G46" s="205"/>
      <c r="H46" s="205"/>
      <c r="I46" s="137"/>
    </row>
    <row r="47" spans="1:9" ht="30">
      <c r="A47" s="158"/>
      <c r="B47" s="129"/>
      <c r="C47" s="4" t="s">
        <v>83</v>
      </c>
      <c r="D47" s="129"/>
      <c r="E47" s="158"/>
      <c r="F47" s="68">
        <v>0</v>
      </c>
      <c r="G47" s="69">
        <v>0</v>
      </c>
      <c r="H47" s="69">
        <v>0</v>
      </c>
      <c r="I47" s="137"/>
    </row>
    <row r="48" spans="1:9" ht="30">
      <c r="A48" s="158"/>
      <c r="B48" s="129"/>
      <c r="C48" s="4" t="s">
        <v>194</v>
      </c>
      <c r="D48" s="129"/>
      <c r="E48" s="158"/>
      <c r="F48" s="68">
        <v>0</v>
      </c>
      <c r="G48" s="69">
        <v>0</v>
      </c>
      <c r="H48" s="69">
        <v>0</v>
      </c>
      <c r="I48" s="137"/>
    </row>
    <row r="49" spans="1:9" ht="30">
      <c r="A49" s="158"/>
      <c r="B49" s="129"/>
      <c r="C49" s="4" t="s">
        <v>84</v>
      </c>
      <c r="D49" s="129"/>
      <c r="E49" s="158"/>
      <c r="F49" s="68">
        <v>0</v>
      </c>
      <c r="G49" s="69">
        <v>0</v>
      </c>
      <c r="H49" s="69">
        <v>0</v>
      </c>
      <c r="I49" s="137"/>
    </row>
    <row r="50" spans="1:9" ht="15" customHeight="1">
      <c r="A50" s="158"/>
      <c r="B50" s="129"/>
      <c r="C50" s="13" t="s">
        <v>12</v>
      </c>
      <c r="D50" s="129"/>
      <c r="E50" s="158" t="s">
        <v>132</v>
      </c>
      <c r="F50" s="163">
        <v>0</v>
      </c>
      <c r="G50" s="163">
        <v>500</v>
      </c>
      <c r="H50" s="163">
        <v>500</v>
      </c>
      <c r="I50" s="137"/>
    </row>
    <row r="51" spans="1:9" ht="30">
      <c r="A51" s="158"/>
      <c r="B51" s="129"/>
      <c r="C51" s="4" t="s">
        <v>195</v>
      </c>
      <c r="D51" s="129"/>
      <c r="E51" s="158"/>
      <c r="F51" s="165"/>
      <c r="G51" s="165"/>
      <c r="H51" s="165"/>
      <c r="I51" s="137"/>
    </row>
    <row r="52" spans="1:9" ht="30">
      <c r="A52" s="158"/>
      <c r="B52" s="129"/>
      <c r="C52" s="4" t="s">
        <v>196</v>
      </c>
      <c r="D52" s="129"/>
      <c r="E52" s="158"/>
      <c r="F52" s="29">
        <v>0</v>
      </c>
      <c r="G52" s="29">
        <v>0</v>
      </c>
      <c r="H52" s="29">
        <v>500</v>
      </c>
      <c r="I52" s="137"/>
    </row>
    <row r="53" spans="1:9" ht="30">
      <c r="A53" s="158"/>
      <c r="B53" s="129"/>
      <c r="C53" s="51" t="s">
        <v>197</v>
      </c>
      <c r="D53" s="129"/>
      <c r="E53" s="158"/>
      <c r="F53" s="29">
        <v>0</v>
      </c>
      <c r="G53" s="29">
        <v>0</v>
      </c>
      <c r="H53" s="29">
        <v>500</v>
      </c>
      <c r="I53" s="137"/>
    </row>
    <row r="54" spans="1:9" ht="30">
      <c r="A54" s="158"/>
      <c r="B54" s="129"/>
      <c r="C54" s="51" t="s">
        <v>198</v>
      </c>
      <c r="D54" s="129"/>
      <c r="E54" s="158"/>
      <c r="F54" s="29">
        <v>0</v>
      </c>
      <c r="G54" s="29">
        <v>0</v>
      </c>
      <c r="H54" s="29">
        <v>500</v>
      </c>
      <c r="I54" s="137"/>
    </row>
    <row r="55" spans="1:9" ht="15" customHeight="1">
      <c r="A55" s="158"/>
      <c r="B55" s="129"/>
      <c r="C55" s="13" t="s">
        <v>17</v>
      </c>
      <c r="D55" s="129"/>
      <c r="E55" s="175" t="s">
        <v>106</v>
      </c>
      <c r="F55" s="147">
        <v>800</v>
      </c>
      <c r="G55" s="147">
        <v>0</v>
      </c>
      <c r="H55" s="147">
        <v>0</v>
      </c>
      <c r="I55" s="137"/>
    </row>
    <row r="56" spans="1:9" ht="30">
      <c r="A56" s="158"/>
      <c r="B56" s="129"/>
      <c r="C56" s="4" t="s">
        <v>199</v>
      </c>
      <c r="D56" s="129"/>
      <c r="E56" s="176"/>
      <c r="F56" s="147"/>
      <c r="G56" s="147"/>
      <c r="H56" s="147"/>
      <c r="I56" s="137"/>
    </row>
    <row r="57" spans="1:9" ht="30">
      <c r="A57" s="158"/>
      <c r="B57" s="129"/>
      <c r="C57" s="51" t="s">
        <v>200</v>
      </c>
      <c r="D57" s="129"/>
      <c r="E57" s="2" t="s">
        <v>106</v>
      </c>
      <c r="F57" s="27">
        <v>800</v>
      </c>
      <c r="G57" s="27">
        <v>0</v>
      </c>
      <c r="H57" s="27">
        <v>0</v>
      </c>
      <c r="I57" s="137"/>
    </row>
    <row r="58" spans="1:9" ht="30">
      <c r="A58" s="158"/>
      <c r="B58" s="129"/>
      <c r="C58" s="4" t="s">
        <v>201</v>
      </c>
      <c r="D58" s="129"/>
      <c r="E58" s="54" t="s">
        <v>106</v>
      </c>
      <c r="F58" s="27">
        <v>800</v>
      </c>
      <c r="G58" s="27">
        <v>0</v>
      </c>
      <c r="H58" s="27">
        <v>0</v>
      </c>
      <c r="I58" s="137"/>
    </row>
    <row r="59" spans="1:9" ht="45.75" customHeight="1">
      <c r="A59" s="158"/>
      <c r="B59" s="129"/>
      <c r="C59" s="11" t="s">
        <v>215</v>
      </c>
      <c r="D59" s="129"/>
      <c r="E59" s="2"/>
      <c r="F59" s="17"/>
      <c r="G59" s="17"/>
      <c r="H59" s="17"/>
      <c r="I59" s="128" t="s">
        <v>9</v>
      </c>
    </row>
    <row r="60" spans="1:9" ht="15">
      <c r="A60" s="158"/>
      <c r="B60" s="129"/>
      <c r="C60" s="57" t="s">
        <v>216</v>
      </c>
      <c r="D60" s="129"/>
      <c r="E60" s="2"/>
      <c r="F60" s="28"/>
      <c r="G60" s="28"/>
      <c r="H60" s="28"/>
      <c r="I60" s="129"/>
    </row>
    <row r="61" spans="1:9" ht="30">
      <c r="A61" s="158"/>
      <c r="B61" s="129"/>
      <c r="C61" s="58" t="s">
        <v>218</v>
      </c>
      <c r="D61" s="129"/>
      <c r="E61" s="2" t="s">
        <v>106</v>
      </c>
      <c r="F61" s="28">
        <v>976</v>
      </c>
      <c r="G61" s="28">
        <v>0</v>
      </c>
      <c r="H61" s="28">
        <v>0</v>
      </c>
      <c r="I61" s="129"/>
    </row>
    <row r="62" spans="1:9" ht="45">
      <c r="A62" s="158"/>
      <c r="B62" s="129"/>
      <c r="C62" s="58" t="s">
        <v>232</v>
      </c>
      <c r="D62" s="129"/>
      <c r="E62" s="51" t="s">
        <v>106</v>
      </c>
      <c r="F62" s="27">
        <v>800</v>
      </c>
      <c r="G62" s="27">
        <v>0</v>
      </c>
      <c r="H62" s="27">
        <v>0</v>
      </c>
      <c r="I62" s="129"/>
    </row>
    <row r="63" spans="1:9" ht="15">
      <c r="A63" s="158"/>
      <c r="B63" s="129"/>
      <c r="C63" s="57" t="s">
        <v>217</v>
      </c>
      <c r="D63" s="129"/>
      <c r="E63" s="2"/>
      <c r="F63" s="28"/>
      <c r="G63" s="28"/>
      <c r="H63" s="28"/>
      <c r="I63" s="129"/>
    </row>
    <row r="64" spans="1:9" ht="15">
      <c r="A64" s="158"/>
      <c r="B64" s="129"/>
      <c r="C64" s="176" t="s">
        <v>219</v>
      </c>
      <c r="D64" s="129"/>
      <c r="E64" s="2" t="s">
        <v>27</v>
      </c>
      <c r="F64" s="28">
        <v>750</v>
      </c>
      <c r="G64" s="28">
        <v>750</v>
      </c>
      <c r="H64" s="28">
        <v>750</v>
      </c>
      <c r="I64" s="129"/>
    </row>
    <row r="65" spans="1:9" ht="30">
      <c r="A65" s="158"/>
      <c r="B65" s="130"/>
      <c r="C65" s="177"/>
      <c r="D65" s="130"/>
      <c r="E65" s="2" t="s">
        <v>106</v>
      </c>
      <c r="F65" s="28">
        <v>83.33</v>
      </c>
      <c r="G65" s="28">
        <v>83.33</v>
      </c>
      <c r="H65" s="28">
        <v>83.34</v>
      </c>
      <c r="I65" s="130"/>
    </row>
  </sheetData>
  <sheetProtection/>
  <mergeCells count="22">
    <mergeCell ref="I59:I65"/>
    <mergeCell ref="C64:C65"/>
    <mergeCell ref="E55:E56"/>
    <mergeCell ref="F55:F56"/>
    <mergeCell ref="G55:G56"/>
    <mergeCell ref="H55:H56"/>
    <mergeCell ref="A2:A65"/>
    <mergeCell ref="B2:B65"/>
    <mergeCell ref="I2:I43"/>
    <mergeCell ref="D3:D9"/>
    <mergeCell ref="D10:D43"/>
    <mergeCell ref="E10:E11"/>
    <mergeCell ref="D44:D65"/>
    <mergeCell ref="I44:I58"/>
    <mergeCell ref="E45:E49"/>
    <mergeCell ref="F45:F46"/>
    <mergeCell ref="G45:G46"/>
    <mergeCell ref="H45:H46"/>
    <mergeCell ref="E50:E54"/>
    <mergeCell ref="F50:F51"/>
    <mergeCell ref="G50:G51"/>
    <mergeCell ref="H50:H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Rabota</cp:lastModifiedBy>
  <cp:lastPrinted>2018-08-23T05:41:09Z</cp:lastPrinted>
  <dcterms:created xsi:type="dcterms:W3CDTF">1996-10-08T23:32:33Z</dcterms:created>
  <dcterms:modified xsi:type="dcterms:W3CDTF">2018-08-27T05:24:45Z</dcterms:modified>
  <cp:category/>
  <cp:version/>
  <cp:contentType/>
  <cp:contentStatus/>
</cp:coreProperties>
</file>