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356" windowWidth="20880" windowHeight="11760" tabRatio="797" firstSheet="6" activeTab="6"/>
  </bookViews>
  <sheets>
    <sheet name="свод рабочий" sheetId="1" state="hidden" r:id="rId1"/>
    <sheet name="звітна дата" sheetId="2" state="hidden" r:id="rId2"/>
    <sheet name="звітна до поперед. (маг+ринки)" sheetId="3" state="hidden" r:id="rId3"/>
    <sheet name="звітна до попередньої (середні)" sheetId="4" state="hidden" r:id="rId4"/>
    <sheet name="рейтинг" sheetId="5" state="hidden" r:id="rId5"/>
    <sheet name="свод рейтинг " sheetId="6" state="hidden" r:id="rId6"/>
    <sheet name="РЕЙТИНГ - ГОРОДА" sheetId="7" r:id="rId7"/>
    <sheet name="свод рейтинг-1" sheetId="8" state="hidden" r:id="rId8"/>
    <sheet name="свод по області" sheetId="9" state="hidden" r:id="rId9"/>
  </sheets>
  <definedNames>
    <definedName name="_xlfn.RANK.AVG" hidden="1">#NAME?</definedName>
    <definedName name="_xlfn.RANK.EQ" hidden="1">#NAME?</definedName>
    <definedName name="Z_8F8BEB33_1F36_4451_9CB4_BA1BAB3A41F7_.wvu.Cols" localSheetId="2" hidden="1">'звітна до поперед. (маг+ринки)'!$B:$F,'звітна до поперед. (маг+ринки)'!$L:$P,'звітна до поперед. (маг+ринки)'!$V:$Z</definedName>
    <definedName name="Z_8F8BEB33_1F36_4451_9CB4_BA1BAB3A41F7_.wvu.PrintArea" localSheetId="3" hidden="1">'звітна до попередньої (середні)'!$A$1:$DQ$24</definedName>
    <definedName name="Z_8F8BEB33_1F36_4451_9CB4_BA1BAB3A41F7_.wvu.PrintTitles" localSheetId="1" hidden="1">'звітна дата'!$A:$A</definedName>
    <definedName name="Z_8F8BEB33_1F36_4451_9CB4_BA1BAB3A41F7_.wvu.PrintTitles" localSheetId="2" hidden="1">'звітна до поперед. (маг+ринки)'!$A:$A</definedName>
    <definedName name="Z_8F8BEB33_1F36_4451_9CB4_BA1BAB3A41F7_.wvu.PrintTitles" localSheetId="3" hidden="1">'звітна до попередньої (середні)'!$A:$A</definedName>
    <definedName name="Z_8F8BEB33_1F36_4451_9CB4_BA1BAB3A41F7_.wvu.PrintTitles" localSheetId="8" hidden="1">'свод по області'!$A:$B</definedName>
    <definedName name="Z_8F8BEB33_1F36_4451_9CB4_BA1BAB3A41F7_.wvu.PrintTitles" localSheetId="0" hidden="1">'свод рабочий'!$A:$B</definedName>
    <definedName name="Z_98C0B221_C92F_444B_8067_B4493D455A08_.wvu.Cols" localSheetId="2" hidden="1">'звітна до поперед. (маг+ринки)'!$B:$F,'звітна до поперед. (маг+ринки)'!$L:$P,'звітна до поперед. (маг+ринки)'!$V:$Z</definedName>
    <definedName name="Z_98C0B221_C92F_444B_8067_B4493D455A08_.wvu.PrintArea" localSheetId="2" hidden="1">'звітна до поперед. (маг+ринки)'!$A$1:$IG$36</definedName>
    <definedName name="Z_98C0B221_C92F_444B_8067_B4493D455A08_.wvu.PrintArea" localSheetId="3" hidden="1">'звітна до попередньої (середні)'!$A$1:$DQ$24</definedName>
    <definedName name="Z_98C0B221_C92F_444B_8067_B4493D455A08_.wvu.PrintArea" localSheetId="0" hidden="1">'свод рабочий'!$A$1:$CN$30</definedName>
    <definedName name="Z_98C0B221_C92F_444B_8067_B4493D455A08_.wvu.PrintTitles" localSheetId="1" hidden="1">'звітна дата'!$A:$A</definedName>
    <definedName name="Z_98C0B221_C92F_444B_8067_B4493D455A08_.wvu.PrintTitles" localSheetId="2" hidden="1">'звітна до поперед. (маг+ринки)'!$A:$A</definedName>
    <definedName name="Z_98C0B221_C92F_444B_8067_B4493D455A08_.wvu.PrintTitles" localSheetId="3" hidden="1">'звітна до попередньої (середні)'!$A:$A</definedName>
    <definedName name="Z_98C0B221_C92F_444B_8067_B4493D455A08_.wvu.PrintTitles" localSheetId="8" hidden="1">'свод по області'!$A:$B</definedName>
    <definedName name="Z_98C0B221_C92F_444B_8067_B4493D455A08_.wvu.PrintTitles" localSheetId="0" hidden="1">'свод рабочий'!$A:$B</definedName>
    <definedName name="Z_D16F9746_57D1_402C_A8E4_453DB6FB8F06_.wvu.Cols" localSheetId="2" hidden="1">'звітна до поперед. (маг+ринки)'!$B:$F,'звітна до поперед. (маг+ринки)'!$L:$P,'звітна до поперед. (маг+ринки)'!$V:$Z</definedName>
    <definedName name="Z_D16F9746_57D1_402C_A8E4_453DB6FB8F06_.wvu.PrintArea" localSheetId="2" hidden="1">'звітна до поперед. (маг+ринки)'!$A$1:$IG$36</definedName>
    <definedName name="Z_D16F9746_57D1_402C_A8E4_453DB6FB8F06_.wvu.PrintArea" localSheetId="3" hidden="1">'звітна до попередньої (середні)'!$A$1:$DQ$24</definedName>
    <definedName name="Z_D16F9746_57D1_402C_A8E4_453DB6FB8F06_.wvu.PrintArea" localSheetId="0" hidden="1">'свод рабочий'!$A$1:$CN$30</definedName>
    <definedName name="Z_D16F9746_57D1_402C_A8E4_453DB6FB8F06_.wvu.PrintTitles" localSheetId="1" hidden="1">'звітна дата'!$A:$A</definedName>
    <definedName name="Z_D16F9746_57D1_402C_A8E4_453DB6FB8F06_.wvu.PrintTitles" localSheetId="2" hidden="1">'звітна до поперед. (маг+ринки)'!$A:$A</definedName>
    <definedName name="Z_D16F9746_57D1_402C_A8E4_453DB6FB8F06_.wvu.PrintTitles" localSheetId="3" hidden="1">'звітна до попередньої (середні)'!$A:$A</definedName>
    <definedName name="Z_D16F9746_57D1_402C_A8E4_453DB6FB8F06_.wvu.PrintTitles" localSheetId="8" hidden="1">'свод по області'!$A:$B</definedName>
    <definedName name="Z_D16F9746_57D1_402C_A8E4_453DB6FB8F06_.wvu.PrintTitles" localSheetId="0" hidden="1">'свод рабочий'!$A:$B</definedName>
    <definedName name="_xlnm.Print_Titles" localSheetId="1">'звітна дата'!$A:$A</definedName>
    <definedName name="_xlnm.Print_Titles" localSheetId="2">'звітна до поперед. (маг+ринки)'!$A:$A</definedName>
    <definedName name="_xlnm.Print_Titles" localSheetId="3">'звітна до попередньої (середні)'!$A:$A</definedName>
    <definedName name="_xlnm.Print_Titles" localSheetId="8">'свод по області'!$A:$B,'свод по області'!$1:$3</definedName>
    <definedName name="_xlnm.Print_Titles" localSheetId="0">'свод рабочий'!$A:$B</definedName>
    <definedName name="_xlnm.Print_Area" localSheetId="2">'звітна до поперед. (маг+ринки)'!$A$1:$IG$36</definedName>
    <definedName name="_xlnm.Print_Area" localSheetId="3">'звітна до попередньої (середні)'!$A$1:$DQ$24</definedName>
    <definedName name="_xlnm.Print_Area" localSheetId="6">'РЕЙТИНГ - ГОРОДА'!$A$1:$AX$30</definedName>
    <definedName name="_xlnm.Print_Area" localSheetId="8">'свод по області'!$A$1:$Q$32</definedName>
    <definedName name="_xlnm.Print_Area" localSheetId="0">'свод рабочий'!$A$1:$CN$32</definedName>
  </definedNames>
  <calcPr fullCalcOnLoad="1"/>
</workbook>
</file>

<file path=xl/sharedStrings.xml><?xml version="1.0" encoding="utf-8"?>
<sst xmlns="http://schemas.openxmlformats.org/spreadsheetml/2006/main" count="1712" uniqueCount="110">
  <si>
    <t>Оперативні дані моніторингу</t>
  </si>
  <si>
    <t>Продукти харчування</t>
  </si>
  <si>
    <t>Од. вим.</t>
  </si>
  <si>
    <t>1 кг</t>
  </si>
  <si>
    <t>Сало</t>
  </si>
  <si>
    <t>1 л</t>
  </si>
  <si>
    <t>Цукор-пісок</t>
  </si>
  <si>
    <t>Макаронні вироби</t>
  </si>
  <si>
    <t>Крупа гречана</t>
  </si>
  <si>
    <t>Рис</t>
  </si>
  <si>
    <t>Картопля</t>
  </si>
  <si>
    <t>Цибуля ріпчаста</t>
  </si>
  <si>
    <t>мінім</t>
  </si>
  <si>
    <t>максим</t>
  </si>
  <si>
    <t>середня</t>
  </si>
  <si>
    <t>роздрібна торгівля</t>
  </si>
  <si>
    <t xml:space="preserve">продовольчий ринок </t>
  </si>
  <si>
    <t>Лисичанськ</t>
  </si>
  <si>
    <t>Кремінський район</t>
  </si>
  <si>
    <t>Сєвєродонецьк</t>
  </si>
  <si>
    <t>Старобільський район</t>
  </si>
  <si>
    <t>Хліб житній, житньо-пшеничний</t>
  </si>
  <si>
    <t>Свинина (лопаточна частина, окорок)</t>
  </si>
  <si>
    <t>М'ясо птиці (тушки курячі)</t>
  </si>
  <si>
    <t>Молоко питне фасоване в плівку жирн. 2,5%</t>
  </si>
  <si>
    <t>Сметана фасована в плівку жирн. 15 %</t>
  </si>
  <si>
    <t>Масло вершкове жирн. 72-73%</t>
  </si>
  <si>
    <t>Яйця курячі категорії 1С</t>
  </si>
  <si>
    <t>Капуста</t>
  </si>
  <si>
    <t>Морква</t>
  </si>
  <si>
    <t>Буряк</t>
  </si>
  <si>
    <t xml:space="preserve"> -</t>
  </si>
  <si>
    <t>-</t>
  </si>
  <si>
    <t>Рубіжне</t>
  </si>
  <si>
    <t>Біловодський район</t>
  </si>
  <si>
    <t>Білокуракинский район</t>
  </si>
  <si>
    <t>Марківський район</t>
  </si>
  <si>
    <t>Міловський район</t>
  </si>
  <si>
    <t>Новоайдарський район</t>
  </si>
  <si>
    <t>Новопсковський район</t>
  </si>
  <si>
    <t>Сватівський район</t>
  </si>
  <si>
    <t>Попаснянський район</t>
  </si>
  <si>
    <t>Станично-Луганський район</t>
  </si>
  <si>
    <t>Троїцький район</t>
  </si>
  <si>
    <t>ринки</t>
  </si>
  <si>
    <t>магазини</t>
  </si>
  <si>
    <t>Міста</t>
  </si>
  <si>
    <t>Райони</t>
  </si>
  <si>
    <t>моніторингу середніх роздрібних цін на основні продовольчі товари</t>
  </si>
  <si>
    <t xml:space="preserve">Оперативні дані </t>
  </si>
  <si>
    <t>на контрольованій території Луганської області станом на</t>
  </si>
  <si>
    <t>Біловодський</t>
  </si>
  <si>
    <t>Білокуракинский</t>
  </si>
  <si>
    <t>Кремінський</t>
  </si>
  <si>
    <t>Марківський</t>
  </si>
  <si>
    <t>Міловський</t>
  </si>
  <si>
    <t>Новоайдарський</t>
  </si>
  <si>
    <t>Новопсковський</t>
  </si>
  <si>
    <t>Попаснянський</t>
  </si>
  <si>
    <t>Сватівський</t>
  </si>
  <si>
    <t>Станично-Луганський</t>
  </si>
  <si>
    <t>Старобільський</t>
  </si>
  <si>
    <t>Троїцький</t>
  </si>
  <si>
    <t>В середньому по області</t>
  </si>
  <si>
    <t>Яловичина 1 категорії</t>
  </si>
  <si>
    <t>Хліб житній, житньо-пшенич.</t>
  </si>
  <si>
    <t>Свинина</t>
  </si>
  <si>
    <t>Молоко жирн. 2,5%</t>
  </si>
  <si>
    <t>Сметана жирн. 15 %</t>
  </si>
  <si>
    <t>грн/кг, л, дес.</t>
  </si>
  <si>
    <t>дес.</t>
  </si>
  <si>
    <t>Яловичина 1 категорії (тазобедрена частина без кістки, лопаточна частина без кістки, грудина із кісткою)</t>
  </si>
  <si>
    <t xml:space="preserve"> станом  на </t>
  </si>
  <si>
    <t>Сметана фасована в плівку жирн. 15%</t>
  </si>
  <si>
    <t>середні</t>
  </si>
  <si>
    <t>Оперативні дані</t>
  </si>
  <si>
    <t xml:space="preserve">на контрольованій території Луганської області станом на </t>
  </si>
  <si>
    <t xml:space="preserve"> станом  на</t>
  </si>
  <si>
    <t xml:space="preserve"> - </t>
  </si>
  <si>
    <t>Сир м'який жирн. 9%</t>
  </si>
  <si>
    <t>Олія соняшникова рафінована</t>
  </si>
  <si>
    <t>Хліб пшеничний із борошна в/ґ</t>
  </si>
  <si>
    <t>Хліб пшеничний із борошна 1ґ</t>
  </si>
  <si>
    <t>Борошно пшеничне в/ґ</t>
  </si>
  <si>
    <t>Ковбаса варена 1 ґатунку</t>
  </si>
  <si>
    <t>Хліб пшеничний із борошна 1 ґ</t>
  </si>
  <si>
    <t>Борошно пшеничне вищого ґатунку</t>
  </si>
  <si>
    <t>Хліб пшеничний із борошна першого ґатунку</t>
  </si>
  <si>
    <t>Хліб пшеничний із борошна вищого ґатунку</t>
  </si>
  <si>
    <t>РЕЙТИНГ</t>
  </si>
  <si>
    <t xml:space="preserve"> </t>
  </si>
  <si>
    <r>
      <t xml:space="preserve">трійка </t>
    </r>
    <r>
      <rPr>
        <b/>
        <sz val="10"/>
        <rFont val="Arial Cyr"/>
        <family val="0"/>
      </rPr>
      <t xml:space="preserve">найдорожчих </t>
    </r>
    <r>
      <rPr>
        <sz val="10"/>
        <rFont val="Arial Cyr"/>
        <family val="0"/>
      </rPr>
      <t xml:space="preserve"> продуктів  харчування</t>
    </r>
  </si>
  <si>
    <t>Оперативні дані моніторингу середніх роздрібних цін</t>
  </si>
  <si>
    <t xml:space="preserve">Оперативні дані моніторингу середніх роздрібних цін </t>
  </si>
  <si>
    <t xml:space="preserve">в середньому на ринках і торговельних підприємствах </t>
  </si>
  <si>
    <t>на основні види продуктів харчування на контрольованій  українською  владою території  Луганської області</t>
  </si>
  <si>
    <t>середніх роздрібних  цін на продовольчі товари на  контрольованій  українською  владою території  Луганської області</t>
  </si>
  <si>
    <t>Білокуракинський</t>
  </si>
  <si>
    <t xml:space="preserve"> кг</t>
  </si>
  <si>
    <t xml:space="preserve"> л</t>
  </si>
  <si>
    <t>кг</t>
  </si>
  <si>
    <r>
      <t xml:space="preserve">трійка </t>
    </r>
    <r>
      <rPr>
        <b/>
        <sz val="10"/>
        <rFont val="Arial Cyr"/>
        <family val="0"/>
      </rPr>
      <t xml:space="preserve">найдешевших </t>
    </r>
    <r>
      <rPr>
        <sz val="10"/>
        <rFont val="Arial Cyr"/>
        <family val="0"/>
      </rPr>
      <t xml:space="preserve"> продуктів  харчування </t>
    </r>
  </si>
  <si>
    <t>Рейтинг міста/району серед інших по області</t>
  </si>
  <si>
    <t>станом на</t>
  </si>
  <si>
    <t/>
  </si>
  <si>
    <t xml:space="preserve"> на основні види продовольчих товарів на контрольованій українською владою  території Луганської області </t>
  </si>
  <si>
    <r>
      <t>середніх рівнів цін на споживчі товари</t>
    </r>
    <r>
      <rPr>
        <b/>
        <sz val="12"/>
        <color indexed="8"/>
        <rFont val="Times New Roman Cyr"/>
        <family val="1"/>
      </rPr>
      <t xml:space="preserve"> на продовольчих ринках  та підприємствах торговлі</t>
    </r>
  </si>
  <si>
    <t>_</t>
  </si>
  <si>
    <t>30.10.2019 до 20.10.2019, %</t>
  </si>
  <si>
    <r>
      <t xml:space="preserve">30.10.2019 до 30.12.2018, </t>
    </r>
    <r>
      <rPr>
        <i/>
        <strike/>
        <sz val="10"/>
        <color indexed="8"/>
        <rFont val="Times New Roman"/>
        <family val="1"/>
      </rPr>
      <t>%</t>
    </r>
  </si>
</sst>
</file>

<file path=xl/styles.xml><?xml version="1.0" encoding="utf-8"?>
<styleSheet xmlns="http://schemas.openxmlformats.org/spreadsheetml/2006/main">
  <numFmts count="6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0000"/>
    <numFmt numFmtId="206" formatCode="0.000000"/>
    <numFmt numFmtId="207" formatCode="0.00000"/>
    <numFmt numFmtId="208" formatCode="0.0000"/>
    <numFmt numFmtId="209" formatCode="0.000"/>
    <numFmt numFmtId="210" formatCode="0.00000000"/>
    <numFmt numFmtId="211" formatCode="0.000000000"/>
    <numFmt numFmtId="212" formatCode="0.0000000000"/>
    <numFmt numFmtId="213" formatCode="mmm/yyyy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[$-422]d\ mmmm\ yyyy&quot; р.&quot;"/>
    <numFmt numFmtId="219" formatCode="[$-FC19]d\ mmmm\ yyyy\ &quot;г.&quot;"/>
    <numFmt numFmtId="220" formatCode="dd/mm/yy;@"/>
    <numFmt numFmtId="221" formatCode="[$-422]General"/>
    <numFmt numFmtId="222" formatCode="[$-422]0.00"/>
    <numFmt numFmtId="223" formatCode="#,##0.00\ &quot;₽&quot;"/>
  </numFmts>
  <fonts count="93">
    <font>
      <sz val="10"/>
      <name val="Arial Cyr"/>
      <family val="0"/>
    </font>
    <font>
      <sz val="12"/>
      <name val="Times New Roman Cyr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 Cyr"/>
      <family val="0"/>
    </font>
    <font>
      <i/>
      <sz val="12"/>
      <name val="Times New Roman Cyr"/>
      <family val="1"/>
    </font>
    <font>
      <i/>
      <sz val="10"/>
      <name val="Arial Cyr"/>
      <family val="0"/>
    </font>
    <font>
      <b/>
      <i/>
      <u val="single"/>
      <sz val="12"/>
      <name val="Times New Roman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7.5"/>
      <name val="Times New Roman"/>
      <family val="1"/>
    </font>
    <font>
      <sz val="7.5"/>
      <color indexed="8"/>
      <name val="Times New Roman"/>
      <family val="1"/>
    </font>
    <font>
      <i/>
      <sz val="7.5"/>
      <color indexed="8"/>
      <name val="Times New Roman"/>
      <family val="1"/>
    </font>
    <font>
      <sz val="7.5"/>
      <name val="Arial Cyr"/>
      <family val="0"/>
    </font>
    <font>
      <i/>
      <strike/>
      <sz val="10"/>
      <color indexed="8"/>
      <name val="Times New Roman"/>
      <family val="1"/>
    </font>
    <font>
      <b/>
      <sz val="12"/>
      <name val="Arial Cyr"/>
      <family val="0"/>
    </font>
    <font>
      <b/>
      <i/>
      <sz val="11"/>
      <name val="Times New Roman"/>
      <family val="1"/>
    </font>
    <font>
      <b/>
      <sz val="12"/>
      <name val="Times New Roman Cyr"/>
      <family val="0"/>
    </font>
    <font>
      <sz val="11"/>
      <color indexed="8"/>
      <name val="Arial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 Cyr"/>
      <family val="1"/>
    </font>
    <font>
      <b/>
      <sz val="11"/>
      <name val="Arial Cyr"/>
      <family val="0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8"/>
      <name val="Times New Roman Cyr"/>
      <family val="1"/>
    </font>
    <font>
      <b/>
      <u val="single"/>
      <sz val="12"/>
      <color indexed="8"/>
      <name val="Times New Roman Cyr"/>
      <family val="0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Arial Cyr"/>
      <family val="0"/>
    </font>
    <font>
      <sz val="12"/>
      <color theme="1"/>
      <name val="Times New Roman Cyr"/>
      <family val="1"/>
    </font>
    <font>
      <b/>
      <u val="single"/>
      <sz val="12"/>
      <color theme="1"/>
      <name val="Times New Roman Cyr"/>
      <family val="0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221" fontId="69" fillId="0" borderId="0">
      <alignment/>
      <protection/>
    </xf>
    <xf numFmtId="0" fontId="22" fillId="0" borderId="0" applyBorder="0" applyProtection="0">
      <alignment/>
    </xf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17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4" fontId="22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67" fillId="0" borderId="0">
      <alignment/>
      <protection/>
    </xf>
    <xf numFmtId="0" fontId="22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454">
    <xf numFmtId="0" fontId="0" fillId="0" borderId="0" xfId="0" applyAlignment="1">
      <alignment/>
    </xf>
    <xf numFmtId="0" fontId="0" fillId="0" borderId="0" xfId="0" applyBorder="1" applyAlignment="1">
      <alignment/>
    </xf>
    <xf numFmtId="14" fontId="5" fillId="0" borderId="10" xfId="0" applyNumberFormat="1" applyFont="1" applyBorder="1" applyAlignment="1">
      <alignment vertical="top" wrapText="1"/>
    </xf>
    <xf numFmtId="14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2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14" fontId="5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5" fillId="0" borderId="0" xfId="0" applyFont="1" applyAlignment="1">
      <alignment vertical="top" wrapText="1"/>
    </xf>
    <xf numFmtId="2" fontId="5" fillId="0" borderId="10" xfId="0" applyNumberFormat="1" applyFont="1" applyBorder="1" applyAlignment="1">
      <alignment horizontal="center" vertical="top" wrapText="1"/>
    </xf>
    <xf numFmtId="204" fontId="8" fillId="33" borderId="10" xfId="0" applyNumberFormat="1" applyFont="1" applyFill="1" applyBorder="1" applyAlignment="1">
      <alignment horizontal="center" vertical="top" wrapText="1"/>
    </xf>
    <xf numFmtId="14" fontId="7" fillId="0" borderId="0" xfId="0" applyNumberFormat="1" applyFont="1" applyAlignment="1">
      <alignment vertical="top" wrapText="1"/>
    </xf>
    <xf numFmtId="0" fontId="9" fillId="0" borderId="0" xfId="0" applyFont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14" fontId="10" fillId="0" borderId="10" xfId="0" applyNumberFormat="1" applyFont="1" applyBorder="1" applyAlignment="1">
      <alignment horizontal="center" vertical="top" wrapText="1"/>
    </xf>
    <xf numFmtId="204" fontId="9" fillId="33" borderId="1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1" fillId="0" borderId="0" xfId="0" applyFont="1" applyFill="1" applyBorder="1" applyAlignment="1">
      <alignment horizontal="right" vertical="center"/>
    </xf>
    <xf numFmtId="14" fontId="12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right" vertical="center"/>
    </xf>
    <xf numFmtId="14" fontId="15" fillId="0" borderId="0" xfId="0" applyNumberFormat="1" applyFont="1" applyFill="1" applyBorder="1" applyAlignment="1">
      <alignment horizontal="center" vertical="center"/>
    </xf>
    <xf numFmtId="2" fontId="11" fillId="33" borderId="10" xfId="0" applyNumberFormat="1" applyFont="1" applyFill="1" applyBorder="1" applyAlignment="1">
      <alignment horizontal="right" vertical="top"/>
    </xf>
    <xf numFmtId="0" fontId="20" fillId="33" borderId="10" xfId="0" applyFont="1" applyFill="1" applyBorder="1" applyAlignment="1">
      <alignment vertical="top" wrapText="1"/>
    </xf>
    <xf numFmtId="0" fontId="19" fillId="33" borderId="10" xfId="0" applyFont="1" applyFill="1" applyBorder="1" applyAlignment="1">
      <alignment horizontal="center" vertical="top" wrapText="1"/>
    </xf>
    <xf numFmtId="204" fontId="19" fillId="33" borderId="10" xfId="0" applyNumberFormat="1" applyFont="1" applyFill="1" applyBorder="1" applyAlignment="1">
      <alignment horizontal="center" vertical="top" wrapText="1"/>
    </xf>
    <xf numFmtId="2" fontId="19" fillId="33" borderId="10" xfId="0" applyNumberFormat="1" applyFont="1" applyFill="1" applyBorder="1" applyAlignment="1">
      <alignment horizontal="center" vertical="top" wrapText="1"/>
    </xf>
    <xf numFmtId="0" fontId="19" fillId="33" borderId="0" xfId="0" applyFont="1" applyFill="1" applyAlignment="1">
      <alignment vertical="top" wrapText="1"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/>
    </xf>
    <xf numFmtId="2" fontId="5" fillId="33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204" fontId="9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204" fontId="8" fillId="0" borderId="10" xfId="0" applyNumberFormat="1" applyFont="1" applyFill="1" applyBorder="1" applyAlignment="1">
      <alignment horizontal="center" vertical="top" wrapText="1"/>
    </xf>
    <xf numFmtId="14" fontId="4" fillId="0" borderId="0" xfId="0" applyNumberFormat="1" applyFont="1" applyAlignment="1">
      <alignment vertical="top"/>
    </xf>
    <xf numFmtId="2" fontId="2" fillId="0" borderId="10" xfId="0" applyNumberFormat="1" applyFont="1" applyBorder="1" applyAlignment="1">
      <alignment vertical="top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5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14" fontId="25" fillId="0" borderId="0" xfId="0" applyNumberFormat="1" applyFont="1" applyAlignment="1">
      <alignment vertical="top" wrapText="1"/>
    </xf>
    <xf numFmtId="0" fontId="0" fillId="25" borderId="0" xfId="0" applyFill="1" applyAlignment="1">
      <alignment/>
    </xf>
    <xf numFmtId="0" fontId="0" fillId="34" borderId="0" xfId="0" applyFill="1" applyAlignment="1">
      <alignment/>
    </xf>
    <xf numFmtId="2" fontId="0" fillId="35" borderId="10" xfId="0" applyNumberFormat="1" applyFill="1" applyBorder="1" applyAlignment="1">
      <alignment/>
    </xf>
    <xf numFmtId="1" fontId="0" fillId="35" borderId="10" xfId="0" applyNumberFormat="1" applyFill="1" applyBorder="1" applyAlignment="1">
      <alignment/>
    </xf>
    <xf numFmtId="0" fontId="20" fillId="35" borderId="13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4" fillId="0" borderId="0" xfId="0" applyFont="1" applyBorder="1" applyAlignment="1">
      <alignment vertical="top" wrapText="1"/>
    </xf>
    <xf numFmtId="204" fontId="0" fillId="35" borderId="10" xfId="0" applyNumberFormat="1" applyFill="1" applyBorder="1" applyAlignment="1">
      <alignment/>
    </xf>
    <xf numFmtId="0" fontId="28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2" fontId="0" fillId="35" borderId="10" xfId="0" applyNumberFormat="1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0" xfId="0" applyFill="1" applyBorder="1" applyAlignment="1">
      <alignment/>
    </xf>
    <xf numFmtId="1" fontId="0" fillId="36" borderId="10" xfId="0" applyNumberFormat="1" applyFill="1" applyBorder="1" applyAlignment="1">
      <alignment/>
    </xf>
    <xf numFmtId="0" fontId="27" fillId="0" borderId="0" xfId="0" applyFont="1" applyAlignment="1">
      <alignment vertical="top" wrapText="1"/>
    </xf>
    <xf numFmtId="14" fontId="28" fillId="0" borderId="10" xfId="0" applyNumberFormat="1" applyFont="1" applyBorder="1" applyAlignment="1">
      <alignment horizontal="center" vertical="top" wrapText="1"/>
    </xf>
    <xf numFmtId="2" fontId="27" fillId="0" borderId="10" xfId="0" applyNumberFormat="1" applyFont="1" applyBorder="1" applyAlignment="1">
      <alignment horizontal="center" vertical="top" wrapText="1"/>
    </xf>
    <xf numFmtId="2" fontId="27" fillId="0" borderId="10" xfId="0" applyNumberFormat="1" applyFont="1" applyFill="1" applyBorder="1" applyAlignment="1">
      <alignment horizontal="center" vertical="top" wrapText="1"/>
    </xf>
    <xf numFmtId="14" fontId="30" fillId="0" borderId="10" xfId="0" applyNumberFormat="1" applyFont="1" applyBorder="1" applyAlignment="1">
      <alignment horizontal="center" vertical="top" wrapText="1"/>
    </xf>
    <xf numFmtId="14" fontId="30" fillId="0" borderId="10" xfId="0" applyNumberFormat="1" applyFont="1" applyBorder="1" applyAlignment="1">
      <alignment vertical="top" wrapText="1"/>
    </xf>
    <xf numFmtId="14" fontId="31" fillId="0" borderId="10" xfId="0" applyNumberFormat="1" applyFont="1" applyBorder="1" applyAlignment="1">
      <alignment horizontal="center" vertical="top" wrapText="1"/>
    </xf>
    <xf numFmtId="14" fontId="31" fillId="25" borderId="10" xfId="0" applyNumberFormat="1" applyFont="1" applyFill="1" applyBorder="1" applyAlignment="1">
      <alignment horizontal="center" vertical="top" wrapText="1"/>
    </xf>
    <xf numFmtId="14" fontId="32" fillId="0" borderId="10" xfId="0" applyNumberFormat="1" applyFont="1" applyBorder="1" applyAlignment="1">
      <alignment horizontal="center" vertical="center" textRotation="90" wrapText="1"/>
    </xf>
    <xf numFmtId="0" fontId="33" fillId="0" borderId="0" xfId="0" applyFont="1" applyAlignment="1">
      <alignment/>
    </xf>
    <xf numFmtId="1" fontId="0" fillId="0" borderId="0" xfId="0" applyNumberFormat="1" applyAlignment="1">
      <alignment/>
    </xf>
    <xf numFmtId="2" fontId="9" fillId="33" borderId="10" xfId="0" applyNumberFormat="1" applyFont="1" applyFill="1" applyBorder="1" applyAlignment="1">
      <alignment horizontal="center" vertical="top" wrapText="1"/>
    </xf>
    <xf numFmtId="2" fontId="0" fillId="36" borderId="10" xfId="0" applyNumberFormat="1" applyFill="1" applyBorder="1" applyAlignment="1">
      <alignment/>
    </xf>
    <xf numFmtId="1" fontId="0" fillId="36" borderId="10" xfId="0" applyNumberFormat="1" applyFont="1" applyFill="1" applyBorder="1" applyAlignment="1">
      <alignment/>
    </xf>
    <xf numFmtId="1" fontId="0" fillId="25" borderId="10" xfId="0" applyNumberFormat="1" applyFont="1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0" fontId="36" fillId="33" borderId="10" xfId="0" applyFont="1" applyFill="1" applyBorder="1" applyAlignment="1">
      <alignment vertical="top" wrapText="1"/>
    </xf>
    <xf numFmtId="2" fontId="4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top"/>
    </xf>
    <xf numFmtId="0" fontId="0" fillId="36" borderId="0" xfId="0" applyFill="1" applyAlignment="1">
      <alignment/>
    </xf>
    <xf numFmtId="0" fontId="39" fillId="0" borderId="10" xfId="0" applyFont="1" applyBorder="1" applyAlignment="1">
      <alignment vertical="top" wrapText="1"/>
    </xf>
    <xf numFmtId="0" fontId="27" fillId="0" borderId="13" xfId="0" applyFont="1" applyFill="1" applyBorder="1" applyAlignment="1">
      <alignment horizontal="center" vertical="top" wrapText="1"/>
    </xf>
    <xf numFmtId="2" fontId="86" fillId="0" borderId="10" xfId="0" applyNumberFormat="1" applyFont="1" applyBorder="1" applyAlignment="1">
      <alignment horizontal="left" vertical="top" wrapText="1"/>
    </xf>
    <xf numFmtId="14" fontId="31" fillId="0" borderId="10" xfId="0" applyNumberFormat="1" applyFont="1" applyFill="1" applyBorder="1" applyAlignment="1">
      <alignment horizontal="center" vertical="top" wrapText="1"/>
    </xf>
    <xf numFmtId="1" fontId="0" fillId="25" borderId="14" xfId="0" applyNumberFormat="1" applyFill="1" applyBorder="1" applyAlignment="1">
      <alignment/>
    </xf>
    <xf numFmtId="1" fontId="0" fillId="25" borderId="13" xfId="0" applyNumberFormat="1" applyFill="1" applyBorder="1" applyAlignment="1">
      <alignment/>
    </xf>
    <xf numFmtId="1" fontId="0" fillId="25" borderId="10" xfId="0" applyNumberFormat="1" applyFill="1" applyBorder="1" applyAlignment="1">
      <alignment/>
    </xf>
    <xf numFmtId="1" fontId="0" fillId="34" borderId="10" xfId="0" applyNumberFormat="1" applyFont="1" applyFill="1" applyBorder="1" applyAlignment="1">
      <alignment/>
    </xf>
    <xf numFmtId="0" fontId="4" fillId="0" borderId="0" xfId="0" applyFont="1" applyAlignment="1">
      <alignment horizontal="center" vertical="top" wrapText="1"/>
    </xf>
    <xf numFmtId="1" fontId="0" fillId="36" borderId="13" xfId="0" applyNumberForma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14" fontId="7" fillId="0" borderId="0" xfId="0" applyNumberFormat="1" applyFont="1" applyFill="1" applyBorder="1" applyAlignment="1">
      <alignment horizontal="left" vertical="center"/>
    </xf>
    <xf numFmtId="0" fontId="5" fillId="36" borderId="11" xfId="0" applyFont="1" applyFill="1" applyBorder="1" applyAlignment="1">
      <alignment horizontal="center" vertical="top" wrapText="1"/>
    </xf>
    <xf numFmtId="0" fontId="5" fillId="36" borderId="0" xfId="0" applyFont="1" applyFill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20" fillId="36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 horizontal="center" vertical="top"/>
    </xf>
    <xf numFmtId="1" fontId="4" fillId="34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 vertical="top"/>
    </xf>
    <xf numFmtId="1" fontId="0" fillId="25" borderId="14" xfId="0" applyNumberFormat="1" applyFill="1" applyBorder="1" applyAlignment="1">
      <alignment horizontal="center" vertical="top"/>
    </xf>
    <xf numFmtId="1" fontId="0" fillId="25" borderId="13" xfId="0" applyNumberFormat="1" applyFill="1" applyBorder="1" applyAlignment="1">
      <alignment horizontal="center" vertical="top"/>
    </xf>
    <xf numFmtId="1" fontId="0" fillId="25" borderId="10" xfId="0" applyNumberFormat="1" applyFill="1" applyBorder="1" applyAlignment="1">
      <alignment horizontal="center" vertical="top"/>
    </xf>
    <xf numFmtId="1" fontId="0" fillId="25" borderId="11" xfId="0" applyNumberFormat="1" applyFill="1" applyBorder="1" applyAlignment="1">
      <alignment horizontal="center" vertical="top"/>
    </xf>
    <xf numFmtId="2" fontId="0" fillId="35" borderId="10" xfId="0" applyNumberFormat="1" applyFill="1" applyBorder="1" applyAlignment="1">
      <alignment horizontal="center" vertical="top"/>
    </xf>
    <xf numFmtId="0" fontId="0" fillId="35" borderId="14" xfId="0" applyFill="1" applyBorder="1" applyAlignment="1">
      <alignment horizontal="center" vertical="top"/>
    </xf>
    <xf numFmtId="0" fontId="0" fillId="35" borderId="13" xfId="0" applyFill="1" applyBorder="1" applyAlignment="1">
      <alignment horizontal="center" vertical="top"/>
    </xf>
    <xf numFmtId="0" fontId="0" fillId="35" borderId="10" xfId="0" applyFill="1" applyBorder="1" applyAlignment="1">
      <alignment horizontal="center" vertical="top"/>
    </xf>
    <xf numFmtId="1" fontId="0" fillId="35" borderId="10" xfId="0" applyNumberFormat="1" applyFill="1" applyBorder="1" applyAlignment="1">
      <alignment horizontal="center" vertical="top"/>
    </xf>
    <xf numFmtId="1" fontId="0" fillId="0" borderId="10" xfId="0" applyNumberFormat="1" applyBorder="1" applyAlignment="1">
      <alignment horizontal="center" vertical="top"/>
    </xf>
    <xf numFmtId="1" fontId="0" fillId="0" borderId="0" xfId="0" applyNumberFormat="1" applyAlignment="1">
      <alignment vertical="top"/>
    </xf>
    <xf numFmtId="0" fontId="0" fillId="34" borderId="0" xfId="0" applyFill="1" applyAlignment="1">
      <alignment vertical="top"/>
    </xf>
    <xf numFmtId="0" fontId="0" fillId="36" borderId="0" xfId="0" applyFill="1" applyAlignment="1">
      <alignment horizontal="center" vertical="top"/>
    </xf>
    <xf numFmtId="0" fontId="0" fillId="25" borderId="0" xfId="0" applyFill="1" applyAlignment="1">
      <alignment vertical="top"/>
    </xf>
    <xf numFmtId="220" fontId="40" fillId="0" borderId="15" xfId="0" applyNumberFormat="1" applyFont="1" applyBorder="1" applyAlignment="1">
      <alignment horizontal="center" vertical="center" textRotation="90" wrapText="1"/>
    </xf>
    <xf numFmtId="220" fontId="41" fillId="25" borderId="10" xfId="0" applyNumberFormat="1" applyFont="1" applyFill="1" applyBorder="1" applyAlignment="1">
      <alignment horizontal="center" vertical="center" textRotation="90" wrapText="1"/>
    </xf>
    <xf numFmtId="220" fontId="40" fillId="0" borderId="10" xfId="0" applyNumberFormat="1" applyFont="1" applyBorder="1" applyAlignment="1">
      <alignment horizontal="center" vertical="center" textRotation="90" wrapText="1"/>
    </xf>
    <xf numFmtId="220" fontId="41" fillId="25" borderId="13" xfId="0" applyNumberFormat="1" applyFont="1" applyFill="1" applyBorder="1" applyAlignment="1">
      <alignment horizontal="center" vertical="center" textRotation="90" wrapText="1"/>
    </xf>
    <xf numFmtId="14" fontId="41" fillId="25" borderId="10" xfId="0" applyNumberFormat="1" applyFont="1" applyFill="1" applyBorder="1" applyAlignment="1">
      <alignment horizontal="center" vertical="center" textRotation="90" wrapText="1"/>
    </xf>
    <xf numFmtId="220" fontId="41" fillId="0" borderId="10" xfId="0" applyNumberFormat="1" applyFont="1" applyFill="1" applyBorder="1" applyAlignment="1">
      <alignment horizontal="center" vertical="center" textRotation="90" wrapText="1"/>
    </xf>
    <xf numFmtId="220" fontId="41" fillId="0" borderId="10" xfId="0" applyNumberFormat="1" applyFont="1" applyBorder="1" applyAlignment="1">
      <alignment horizontal="center" vertical="center" textRotation="90" wrapText="1"/>
    </xf>
    <xf numFmtId="1" fontId="0" fillId="36" borderId="13" xfId="0" applyNumberFormat="1" applyFill="1" applyBorder="1" applyAlignment="1">
      <alignment horizontal="center" vertical="top"/>
    </xf>
    <xf numFmtId="1" fontId="0" fillId="36" borderId="10" xfId="0" applyNumberFormat="1" applyFill="1" applyBorder="1" applyAlignment="1">
      <alignment horizontal="center" vertical="top"/>
    </xf>
    <xf numFmtId="14" fontId="10" fillId="33" borderId="10" xfId="0" applyNumberFormat="1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14" fontId="21" fillId="33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7" fillId="0" borderId="0" xfId="0" applyFont="1" applyFill="1" applyAlignment="1">
      <alignment vertical="center" wrapText="1"/>
    </xf>
    <xf numFmtId="1" fontId="4" fillId="25" borderId="10" xfId="0" applyNumberFormat="1" applyFont="1" applyFill="1" applyBorder="1" applyAlignment="1">
      <alignment horizontal="center" vertical="top" wrapText="1"/>
    </xf>
    <xf numFmtId="14" fontId="16" fillId="0" borderId="0" xfId="0" applyNumberFormat="1" applyFont="1" applyAlignment="1">
      <alignment vertical="top"/>
    </xf>
    <xf numFmtId="1" fontId="26" fillId="0" borderId="0" xfId="0" applyNumberFormat="1" applyFont="1" applyAlignment="1">
      <alignment horizontal="center" vertical="top"/>
    </xf>
    <xf numFmtId="0" fontId="87" fillId="36" borderId="0" xfId="0" applyFont="1" applyFill="1" applyBorder="1" applyAlignment="1">
      <alignment horizontal="left" vertical="top" wrapText="1"/>
    </xf>
    <xf numFmtId="0" fontId="88" fillId="36" borderId="0" xfId="0" applyFont="1" applyFill="1" applyBorder="1" applyAlignment="1">
      <alignment horizontal="left" vertical="top" wrapText="1"/>
    </xf>
    <xf numFmtId="14" fontId="89" fillId="36" borderId="0" xfId="0" applyNumberFormat="1" applyFont="1" applyFill="1" applyBorder="1" applyAlignment="1">
      <alignment horizontal="left" vertical="top" wrapText="1" shrinkToFit="1"/>
    </xf>
    <xf numFmtId="14" fontId="88" fillId="36" borderId="0" xfId="0" applyNumberFormat="1" applyFont="1" applyFill="1" applyBorder="1" applyAlignment="1">
      <alignment horizontal="left" vertical="top" wrapText="1"/>
    </xf>
    <xf numFmtId="0" fontId="90" fillId="36" borderId="10" xfId="0" applyFont="1" applyFill="1" applyBorder="1" applyAlignment="1">
      <alignment horizontal="left" vertical="top" wrapText="1"/>
    </xf>
    <xf numFmtId="2" fontId="90" fillId="36" borderId="0" xfId="0" applyNumberFormat="1" applyFont="1" applyFill="1" applyBorder="1" applyAlignment="1">
      <alignment horizontal="left" vertical="top" wrapText="1"/>
    </xf>
    <xf numFmtId="2" fontId="91" fillId="36" borderId="0" xfId="0" applyNumberFormat="1" applyFont="1" applyFill="1" applyBorder="1" applyAlignment="1">
      <alignment horizontal="left" vertical="top" wrapText="1"/>
    </xf>
    <xf numFmtId="2" fontId="90" fillId="36" borderId="0" xfId="33" applyNumberFormat="1" applyFont="1" applyFill="1" applyBorder="1" applyAlignment="1">
      <alignment horizontal="left" vertical="top" wrapText="1"/>
      <protection/>
    </xf>
    <xf numFmtId="0" fontId="90" fillId="36" borderId="0" xfId="0" applyFont="1" applyFill="1" applyBorder="1" applyAlignment="1">
      <alignment horizontal="left" vertical="top" wrapText="1"/>
    </xf>
    <xf numFmtId="0" fontId="90" fillId="36" borderId="10" xfId="0" applyFont="1" applyFill="1" applyBorder="1" applyAlignment="1">
      <alignment horizontal="center" vertical="top" wrapText="1"/>
    </xf>
    <xf numFmtId="0" fontId="86" fillId="36" borderId="10" xfId="0" applyFont="1" applyFill="1" applyBorder="1" applyAlignment="1">
      <alignment horizontal="center" vertical="top" wrapText="1"/>
    </xf>
    <xf numFmtId="14" fontId="7" fillId="0" borderId="0" xfId="0" applyNumberFormat="1" applyFont="1" applyAlignment="1">
      <alignment vertical="top" shrinkToFit="1"/>
    </xf>
    <xf numFmtId="0" fontId="10" fillId="0" borderId="10" xfId="0" applyFont="1" applyBorder="1" applyAlignment="1">
      <alignment horizontal="center" vertical="top" textRotation="90" wrapText="1"/>
    </xf>
    <xf numFmtId="14" fontId="10" fillId="0" borderId="10" xfId="0" applyNumberFormat="1" applyFont="1" applyBorder="1" applyAlignment="1">
      <alignment horizontal="center" vertical="top" textRotation="90" wrapText="1"/>
    </xf>
    <xf numFmtId="0" fontId="10" fillId="0" borderId="10" xfId="0" applyNumberFormat="1" applyFont="1" applyBorder="1" applyAlignment="1">
      <alignment horizontal="center" vertical="top" textRotation="90" wrapText="1"/>
    </xf>
    <xf numFmtId="0" fontId="4" fillId="36" borderId="13" xfId="0" applyFont="1" applyFill="1" applyBorder="1" applyAlignment="1">
      <alignment vertical="top" wrapText="1"/>
    </xf>
    <xf numFmtId="0" fontId="5" fillId="36" borderId="13" xfId="0" applyFont="1" applyFill="1" applyBorder="1" applyAlignment="1">
      <alignment horizontal="center" vertical="top" wrapText="1"/>
    </xf>
    <xf numFmtId="0" fontId="4" fillId="36" borderId="10" xfId="0" applyFont="1" applyFill="1" applyBorder="1" applyAlignment="1">
      <alignment vertical="top" wrapText="1"/>
    </xf>
    <xf numFmtId="2" fontId="0" fillId="36" borderId="10" xfId="0" applyNumberFormat="1" applyFill="1" applyBorder="1" applyAlignment="1">
      <alignment/>
    </xf>
    <xf numFmtId="1" fontId="0" fillId="36" borderId="14" xfId="0" applyNumberFormat="1" applyFill="1" applyBorder="1" applyAlignment="1">
      <alignment/>
    </xf>
    <xf numFmtId="1" fontId="0" fillId="36" borderId="0" xfId="0" applyNumberFormat="1" applyFill="1" applyAlignment="1">
      <alignment/>
    </xf>
    <xf numFmtId="0" fontId="5" fillId="36" borderId="10" xfId="0" applyFont="1" applyFill="1" applyBorder="1" applyAlignment="1">
      <alignment horizontal="center" vertical="top" wrapText="1"/>
    </xf>
    <xf numFmtId="0" fontId="0" fillId="36" borderId="10" xfId="0" applyFill="1" applyBorder="1" applyAlignment="1">
      <alignment/>
    </xf>
    <xf numFmtId="220" fontId="23" fillId="0" borderId="15" xfId="0" applyNumberFormat="1" applyFont="1" applyBorder="1" applyAlignment="1">
      <alignment horizontal="left" vertical="center" textRotation="90" wrapText="1"/>
    </xf>
    <xf numFmtId="220" fontId="24" fillId="25" borderId="10" xfId="0" applyNumberFormat="1" applyFont="1" applyFill="1" applyBorder="1" applyAlignment="1">
      <alignment horizontal="center" vertical="center" textRotation="90" wrapText="1"/>
    </xf>
    <xf numFmtId="220" fontId="23" fillId="0" borderId="10" xfId="0" applyNumberFormat="1" applyFont="1" applyBorder="1" applyAlignment="1">
      <alignment horizontal="left" vertical="center" textRotation="90" wrapText="1"/>
    </xf>
    <xf numFmtId="220" fontId="24" fillId="25" borderId="13" xfId="0" applyNumberFormat="1" applyFont="1" applyFill="1" applyBorder="1" applyAlignment="1">
      <alignment horizontal="center" vertical="center" textRotation="90" wrapText="1"/>
    </xf>
    <xf numFmtId="14" fontId="24" fillId="25" borderId="10" xfId="0" applyNumberFormat="1" applyFont="1" applyFill="1" applyBorder="1" applyAlignment="1">
      <alignment horizontal="center" vertical="center" textRotation="90" wrapText="1"/>
    </xf>
    <xf numFmtId="220" fontId="23" fillId="0" borderId="10" xfId="0" applyNumberFormat="1" applyFont="1" applyBorder="1" applyAlignment="1">
      <alignment horizontal="center" vertical="center" textRotation="90" wrapText="1"/>
    </xf>
    <xf numFmtId="220" fontId="24" fillId="0" borderId="10" xfId="0" applyNumberFormat="1" applyFont="1" applyFill="1" applyBorder="1" applyAlignment="1">
      <alignment horizontal="left" vertical="center" textRotation="90" wrapText="1"/>
    </xf>
    <xf numFmtId="220" fontId="24" fillId="25" borderId="10" xfId="0" applyNumberFormat="1" applyFont="1" applyFill="1" applyBorder="1" applyAlignment="1">
      <alignment horizontal="left" vertical="center" textRotation="90" wrapText="1"/>
    </xf>
    <xf numFmtId="14" fontId="24" fillId="25" borderId="10" xfId="0" applyNumberFormat="1" applyFont="1" applyFill="1" applyBorder="1" applyAlignment="1">
      <alignment horizontal="left" vertical="center" textRotation="90" wrapText="1"/>
    </xf>
    <xf numFmtId="220" fontId="23" fillId="0" borderId="10" xfId="0" applyNumberFormat="1" applyFont="1" applyBorder="1" applyAlignment="1">
      <alignment vertical="center" textRotation="90" wrapText="1"/>
    </xf>
    <xf numFmtId="220" fontId="24" fillId="25" borderId="10" xfId="0" applyNumberFormat="1" applyFont="1" applyFill="1" applyBorder="1" applyAlignment="1">
      <alignment vertical="center" textRotation="90" wrapText="1"/>
    </xf>
    <xf numFmtId="14" fontId="24" fillId="25" borderId="10" xfId="0" applyNumberFormat="1" applyFont="1" applyFill="1" applyBorder="1" applyAlignment="1">
      <alignment vertical="center" textRotation="90" wrapText="1"/>
    </xf>
    <xf numFmtId="220" fontId="24" fillId="0" borderId="10" xfId="0" applyNumberFormat="1" applyFont="1" applyBorder="1" applyAlignment="1">
      <alignment vertical="center" textRotation="90" wrapText="1"/>
    </xf>
    <xf numFmtId="0" fontId="16" fillId="0" borderId="0" xfId="0" applyFont="1" applyAlignment="1">
      <alignment vertical="center" textRotation="90"/>
    </xf>
    <xf numFmtId="2" fontId="0" fillId="36" borderId="10" xfId="0" applyNumberFormat="1" applyFill="1" applyBorder="1" applyAlignment="1">
      <alignment horizontal="center" vertical="top"/>
    </xf>
    <xf numFmtId="1" fontId="0" fillId="36" borderId="14" xfId="0" applyNumberFormat="1" applyFill="1" applyBorder="1" applyAlignment="1">
      <alignment horizontal="center" vertical="top"/>
    </xf>
    <xf numFmtId="4" fontId="0" fillId="36" borderId="10" xfId="0" applyNumberFormat="1" applyFill="1" applyBorder="1" applyAlignment="1">
      <alignment horizontal="center" vertical="top"/>
    </xf>
    <xf numFmtId="2" fontId="0" fillId="36" borderId="11" xfId="0" applyNumberFormat="1" applyFill="1" applyBorder="1" applyAlignment="1">
      <alignment horizontal="center" vertical="top"/>
    </xf>
    <xf numFmtId="4" fontId="0" fillId="36" borderId="11" xfId="0" applyNumberFormat="1" applyFill="1" applyBorder="1" applyAlignment="1">
      <alignment horizontal="center" vertical="top"/>
    </xf>
    <xf numFmtId="0" fontId="0" fillId="36" borderId="10" xfId="0" applyFill="1" applyBorder="1" applyAlignment="1">
      <alignment horizontal="center" vertical="top"/>
    </xf>
    <xf numFmtId="2" fontId="0" fillId="36" borderId="16" xfId="0" applyNumberFormat="1" applyFill="1" applyBorder="1" applyAlignment="1">
      <alignment horizontal="center" vertical="top"/>
    </xf>
    <xf numFmtId="1" fontId="0" fillId="36" borderId="16" xfId="0" applyNumberFormat="1" applyFill="1" applyBorder="1" applyAlignment="1">
      <alignment horizontal="center" vertical="top"/>
    </xf>
    <xf numFmtId="1" fontId="4" fillId="0" borderId="10" xfId="0" applyNumberFormat="1" applyFont="1" applyFill="1" applyBorder="1" applyAlignment="1">
      <alignment horizontal="center" vertical="top" wrapText="1"/>
    </xf>
    <xf numFmtId="0" fontId="90" fillId="36" borderId="11" xfId="0" applyFont="1" applyFill="1" applyBorder="1" applyAlignment="1">
      <alignment horizontal="center" vertical="top" wrapText="1"/>
    </xf>
    <xf numFmtId="0" fontId="86" fillId="36" borderId="11" xfId="0" applyFont="1" applyFill="1" applyBorder="1" applyAlignment="1">
      <alignment horizontal="center" vertical="top" wrapText="1"/>
    </xf>
    <xf numFmtId="2" fontId="0" fillId="0" borderId="10" xfId="0" applyNumberFormat="1" applyFont="1" applyBorder="1" applyAlignment="1">
      <alignment horizontal="center" vertical="top" wrapText="1"/>
    </xf>
    <xf numFmtId="1" fontId="0" fillId="25" borderId="10" xfId="0" applyNumberFormat="1" applyFill="1" applyBorder="1" applyAlignment="1">
      <alignment horizontal="right"/>
    </xf>
    <xf numFmtId="14" fontId="32" fillId="25" borderId="10" xfId="0" applyNumberFormat="1" applyFont="1" applyFill="1" applyBorder="1" applyAlignment="1">
      <alignment horizontal="center" vertical="center" textRotation="90" wrapText="1"/>
    </xf>
    <xf numFmtId="0" fontId="5" fillId="0" borderId="0" xfId="0" applyFont="1" applyAlignment="1" quotePrefix="1">
      <alignment vertical="top" wrapText="1"/>
    </xf>
    <xf numFmtId="1" fontId="0" fillId="25" borderId="17" xfId="0" applyNumberFormat="1" applyFill="1" applyBorder="1" applyAlignment="1">
      <alignment horizontal="center" vertical="top"/>
    </xf>
    <xf numFmtId="1" fontId="0" fillId="25" borderId="15" xfId="0" applyNumberFormat="1" applyFill="1" applyBorder="1" applyAlignment="1">
      <alignment horizontal="center" vertical="top"/>
    </xf>
    <xf numFmtId="1" fontId="26" fillId="25" borderId="0" xfId="0" applyNumberFormat="1" applyFont="1" applyFill="1" applyAlignment="1">
      <alignment horizontal="center" vertical="top"/>
    </xf>
    <xf numFmtId="0" fontId="0" fillId="0" borderId="0" xfId="0" applyAlignment="1">
      <alignment vertical="top" wrapText="1"/>
    </xf>
    <xf numFmtId="204" fontId="0" fillId="36" borderId="10" xfId="0" applyNumberFormat="1" applyFont="1" applyFill="1" applyBorder="1" applyAlignment="1">
      <alignment/>
    </xf>
    <xf numFmtId="0" fontId="0" fillId="0" borderId="0" xfId="0" applyFont="1" applyAlignment="1">
      <alignment vertical="top" wrapText="1"/>
    </xf>
    <xf numFmtId="14" fontId="16" fillId="0" borderId="0" xfId="0" applyNumberFormat="1" applyFont="1" applyAlignment="1">
      <alignment vertical="top" wrapText="1"/>
    </xf>
    <xf numFmtId="1" fontId="0" fillId="36" borderId="10" xfId="0" applyNumberFormat="1" applyFont="1" applyFill="1" applyBorder="1" applyAlignment="1">
      <alignment horizontal="center" vertical="top"/>
    </xf>
    <xf numFmtId="1" fontId="0" fillId="34" borderId="14" xfId="0" applyNumberFormat="1" applyFill="1" applyBorder="1" applyAlignment="1">
      <alignment/>
    </xf>
    <xf numFmtId="1" fontId="0" fillId="34" borderId="13" xfId="0" applyNumberFormat="1" applyFill="1" applyBorder="1" applyAlignment="1">
      <alignment/>
    </xf>
    <xf numFmtId="1" fontId="0" fillId="34" borderId="14" xfId="0" applyNumberFormat="1" applyFont="1" applyFill="1" applyBorder="1" applyAlignment="1">
      <alignment/>
    </xf>
    <xf numFmtId="1" fontId="0" fillId="34" borderId="10" xfId="0" applyNumberFormat="1" applyFill="1" applyBorder="1" applyAlignment="1">
      <alignment/>
    </xf>
    <xf numFmtId="1" fontId="0" fillId="34" borderId="10" xfId="0" applyNumberFormat="1" applyFill="1" applyBorder="1" applyAlignment="1">
      <alignment horizontal="center"/>
    </xf>
    <xf numFmtId="1" fontId="0" fillId="34" borderId="10" xfId="0" applyNumberFormat="1" applyFill="1" applyBorder="1" applyAlignment="1">
      <alignment horizontal="right"/>
    </xf>
    <xf numFmtId="1" fontId="0" fillId="34" borderId="13" xfId="0" applyNumberFormat="1" applyFill="1" applyBorder="1" applyAlignment="1">
      <alignment horizontal="center" vertical="top"/>
    </xf>
    <xf numFmtId="1" fontId="0" fillId="34" borderId="14" xfId="0" applyNumberFormat="1" applyFill="1" applyBorder="1" applyAlignment="1">
      <alignment horizontal="center" vertical="top"/>
    </xf>
    <xf numFmtId="1" fontId="0" fillId="34" borderId="10" xfId="0" applyNumberFormat="1" applyFill="1" applyBorder="1" applyAlignment="1">
      <alignment horizontal="center" vertical="top"/>
    </xf>
    <xf numFmtId="1" fontId="0" fillId="34" borderId="11" xfId="0" applyNumberFormat="1" applyFill="1" applyBorder="1" applyAlignment="1">
      <alignment horizontal="center" vertical="top"/>
    </xf>
    <xf numFmtId="0" fontId="37" fillId="0" borderId="0" xfId="0" applyFont="1" applyFill="1" applyBorder="1" applyAlignment="1">
      <alignment vertical="center"/>
    </xf>
    <xf numFmtId="0" fontId="26" fillId="0" borderId="0" xfId="0" applyFont="1" applyAlignment="1">
      <alignment/>
    </xf>
    <xf numFmtId="1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1" fontId="0" fillId="0" borderId="13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1" fontId="0" fillId="0" borderId="18" xfId="0" applyNumberFormat="1" applyFill="1" applyBorder="1" applyAlignment="1">
      <alignment horizontal="center" vertical="top"/>
    </xf>
    <xf numFmtId="1" fontId="0" fillId="0" borderId="10" xfId="0" applyNumberFormat="1" applyFill="1" applyBorder="1" applyAlignment="1">
      <alignment horizontal="center" vertical="top"/>
    </xf>
    <xf numFmtId="1" fontId="0" fillId="0" borderId="11" xfId="0" applyNumberFormat="1" applyFill="1" applyBorder="1" applyAlignment="1">
      <alignment horizontal="center" vertical="top"/>
    </xf>
    <xf numFmtId="1" fontId="0" fillId="0" borderId="16" xfId="0" applyNumberFormat="1" applyFill="1" applyBorder="1" applyAlignment="1">
      <alignment horizontal="center" vertical="top"/>
    </xf>
    <xf numFmtId="1" fontId="0" fillId="0" borderId="14" xfId="0" applyNumberFormat="1" applyFill="1" applyBorder="1" applyAlignment="1">
      <alignment/>
    </xf>
    <xf numFmtId="1" fontId="0" fillId="0" borderId="10" xfId="0" applyNumberFormat="1" applyFill="1" applyBorder="1" applyAlignment="1">
      <alignment horizontal="right"/>
    </xf>
    <xf numFmtId="1" fontId="0" fillId="0" borderId="13" xfId="0" applyNumberFormat="1" applyFill="1" applyBorder="1" applyAlignment="1">
      <alignment horizontal="center" vertical="top"/>
    </xf>
    <xf numFmtId="0" fontId="9" fillId="0" borderId="0" xfId="0" applyFont="1" applyFill="1" applyAlignment="1">
      <alignment vertical="top" wrapText="1"/>
    </xf>
    <xf numFmtId="1" fontId="0" fillId="0" borderId="14" xfId="0" applyNumberFormat="1" applyFill="1" applyBorder="1" applyAlignment="1">
      <alignment horizontal="center" vertical="top"/>
    </xf>
    <xf numFmtId="2" fontId="0" fillId="0" borderId="10" xfId="0" applyNumberFormat="1" applyFill="1" applyBorder="1" applyAlignment="1">
      <alignment horizontal="center" vertical="top"/>
    </xf>
    <xf numFmtId="1" fontId="0" fillId="0" borderId="19" xfId="0" applyNumberFormat="1" applyFill="1" applyBorder="1" applyAlignment="1">
      <alignment horizontal="center" vertical="top"/>
    </xf>
    <xf numFmtId="2" fontId="0" fillId="0" borderId="10" xfId="0" applyNumberFormat="1" applyFill="1" applyBorder="1" applyAlignment="1">
      <alignment/>
    </xf>
    <xf numFmtId="0" fontId="92" fillId="0" borderId="0" xfId="0" applyFont="1" applyFill="1" applyAlignment="1">
      <alignment vertical="top" wrapText="1"/>
    </xf>
    <xf numFmtId="1" fontId="0" fillId="25" borderId="10" xfId="0" applyNumberForma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top"/>
    </xf>
    <xf numFmtId="2" fontId="2" fillId="37" borderId="10" xfId="57" applyNumberFormat="1" applyFont="1" applyFill="1" applyBorder="1" applyAlignment="1">
      <alignment horizontal="right" vertical="top" wrapText="1"/>
      <protection/>
    </xf>
    <xf numFmtId="2" fontId="3" fillId="37" borderId="20" xfId="57" applyNumberFormat="1" applyFont="1" applyFill="1" applyBorder="1" applyAlignment="1">
      <alignment horizontal="right" vertical="top" wrapText="1"/>
      <protection/>
    </xf>
    <xf numFmtId="2" fontId="2" fillId="37" borderId="21" xfId="57" applyNumberFormat="1" applyFont="1" applyFill="1" applyBorder="1" applyAlignment="1">
      <alignment horizontal="right" vertical="top" wrapText="1"/>
      <protection/>
    </xf>
    <xf numFmtId="2" fontId="2" fillId="37" borderId="22" xfId="57" applyNumberFormat="1" applyFont="1" applyFill="1" applyBorder="1" applyAlignment="1">
      <alignment horizontal="right" vertical="top" wrapText="1"/>
      <protection/>
    </xf>
    <xf numFmtId="2" fontId="2" fillId="37" borderId="20" xfId="57" applyNumberFormat="1" applyFont="1" applyFill="1" applyBorder="1" applyAlignment="1">
      <alignment horizontal="right" vertical="top" wrapText="1"/>
      <protection/>
    </xf>
    <xf numFmtId="2" fontId="3" fillId="37" borderId="23" xfId="57" applyNumberFormat="1" applyFont="1" applyFill="1" applyBorder="1" applyAlignment="1">
      <alignment horizontal="right" vertical="top" wrapText="1"/>
      <protection/>
    </xf>
    <xf numFmtId="2" fontId="2" fillId="37" borderId="24" xfId="57" applyNumberFormat="1" applyFont="1" applyFill="1" applyBorder="1" applyAlignment="1">
      <alignment horizontal="right" vertical="top" wrapText="1"/>
      <protection/>
    </xf>
    <xf numFmtId="2" fontId="2" fillId="37" borderId="23" xfId="57" applyNumberFormat="1" applyFont="1" applyFill="1" applyBorder="1" applyAlignment="1">
      <alignment horizontal="right" vertical="top" wrapText="1"/>
      <protection/>
    </xf>
    <xf numFmtId="2" fontId="3" fillId="37" borderId="25" xfId="57" applyNumberFormat="1" applyFont="1" applyFill="1" applyBorder="1" applyAlignment="1">
      <alignment horizontal="right" vertical="top" wrapText="1"/>
      <protection/>
    </xf>
    <xf numFmtId="2" fontId="2" fillId="37" borderId="26" xfId="57" applyNumberFormat="1" applyFont="1" applyFill="1" applyBorder="1" applyAlignment="1">
      <alignment horizontal="right" vertical="top" wrapText="1"/>
      <protection/>
    </xf>
    <xf numFmtId="2" fontId="2" fillId="37" borderId="27" xfId="57" applyNumberFormat="1" applyFont="1" applyFill="1" applyBorder="1" applyAlignment="1">
      <alignment horizontal="right" vertical="top" wrapText="1"/>
      <protection/>
    </xf>
    <xf numFmtId="2" fontId="2" fillId="37" borderId="25" xfId="57" applyNumberFormat="1" applyFont="1" applyFill="1" applyBorder="1" applyAlignment="1">
      <alignment horizontal="right" vertical="top" wrapText="1"/>
      <protection/>
    </xf>
    <xf numFmtId="2" fontId="3" fillId="0" borderId="23" xfId="57" applyNumberFormat="1" applyFont="1" applyFill="1" applyBorder="1" applyAlignment="1">
      <alignment horizontal="right" vertical="top" wrapText="1"/>
      <protection/>
    </xf>
    <xf numFmtId="2" fontId="2" fillId="0" borderId="10" xfId="57" applyNumberFormat="1" applyFont="1" applyFill="1" applyBorder="1" applyAlignment="1">
      <alignment horizontal="right" vertical="top" wrapText="1"/>
      <protection/>
    </xf>
    <xf numFmtId="2" fontId="2" fillId="0" borderId="24" xfId="57" applyNumberFormat="1" applyFont="1" applyFill="1" applyBorder="1" applyAlignment="1">
      <alignment horizontal="right" vertical="top" wrapText="1"/>
      <protection/>
    </xf>
    <xf numFmtId="2" fontId="2" fillId="0" borderId="23" xfId="57" applyNumberFormat="1" applyFont="1" applyFill="1" applyBorder="1" applyAlignment="1">
      <alignment horizontal="right" vertical="top" wrapText="1"/>
      <protection/>
    </xf>
    <xf numFmtId="204" fontId="0" fillId="0" borderId="10" xfId="0" applyNumberFormat="1" applyFont="1" applyFill="1" applyBorder="1" applyAlignment="1">
      <alignment/>
    </xf>
    <xf numFmtId="2" fontId="44" fillId="0" borderId="28" xfId="34" applyNumberFormat="1" applyFont="1" applyFill="1" applyBorder="1" applyAlignment="1">
      <alignment vertical="top" wrapText="1"/>
    </xf>
    <xf numFmtId="2" fontId="44" fillId="0" borderId="29" xfId="34" applyNumberFormat="1" applyFont="1" applyFill="1" applyBorder="1" applyAlignment="1">
      <alignment horizontal="right" vertical="top" wrapText="1"/>
    </xf>
    <xf numFmtId="2" fontId="44" fillId="0" borderId="28" xfId="34" applyNumberFormat="1" applyFont="1" applyFill="1" applyBorder="1" applyAlignment="1">
      <alignment horizontal="right" vertical="top" wrapText="1"/>
    </xf>
    <xf numFmtId="2" fontId="44" fillId="0" borderId="30" xfId="34" applyNumberFormat="1" applyFont="1" applyFill="1" applyBorder="1" applyAlignment="1">
      <alignment horizontal="right" vertical="top" wrapText="1"/>
    </xf>
    <xf numFmtId="2" fontId="44" fillId="0" borderId="31" xfId="34" applyNumberFormat="1" applyFont="1" applyFill="1" applyBorder="1" applyAlignment="1">
      <alignment horizontal="right" vertical="top" wrapText="1"/>
    </xf>
    <xf numFmtId="2" fontId="3" fillId="0" borderId="15" xfId="34" applyNumberFormat="1" applyFont="1" applyFill="1" applyBorder="1" applyAlignment="1">
      <alignment vertical="top" wrapText="1"/>
    </xf>
    <xf numFmtId="2" fontId="3" fillId="0" borderId="15" xfId="59" applyNumberFormat="1" applyFont="1" applyBorder="1" applyAlignment="1">
      <alignment horizontal="right" vertical="top" wrapText="1"/>
      <protection/>
    </xf>
    <xf numFmtId="0" fontId="3" fillId="0" borderId="11" xfId="59" applyFont="1" applyBorder="1" applyAlignment="1">
      <alignment horizontal="right" vertical="top" wrapText="1"/>
      <protection/>
    </xf>
    <xf numFmtId="2" fontId="3" fillId="0" borderId="11" xfId="59" applyNumberFormat="1" applyFont="1" applyBorder="1" applyAlignment="1">
      <alignment horizontal="right" vertical="top" wrapText="1"/>
      <protection/>
    </xf>
    <xf numFmtId="2" fontId="2" fillId="36" borderId="15" xfId="34" applyNumberFormat="1" applyFont="1" applyFill="1" applyBorder="1" applyAlignment="1">
      <alignment horizontal="right" vertical="top" wrapText="1"/>
    </xf>
    <xf numFmtId="2" fontId="3" fillId="36" borderId="15" xfId="34" applyNumberFormat="1" applyFont="1" applyFill="1" applyBorder="1" applyAlignment="1">
      <alignment horizontal="right" vertical="top" wrapText="1"/>
    </xf>
    <xf numFmtId="2" fontId="3" fillId="36" borderId="11" xfId="34" applyNumberFormat="1" applyFont="1" applyFill="1" applyBorder="1" applyAlignment="1">
      <alignment horizontal="right" vertical="top" wrapText="1"/>
    </xf>
    <xf numFmtId="2" fontId="2" fillId="36" borderId="11" xfId="34" applyNumberFormat="1" applyFont="1" applyFill="1" applyBorder="1" applyAlignment="1">
      <alignment horizontal="right" vertical="top" wrapText="1"/>
    </xf>
    <xf numFmtId="2" fontId="2" fillId="0" borderId="15" xfId="34" applyNumberFormat="1" applyFont="1" applyFill="1" applyBorder="1" applyAlignment="1">
      <alignment horizontal="right" vertical="top" wrapText="1"/>
    </xf>
    <xf numFmtId="2" fontId="2" fillId="0" borderId="11" xfId="34" applyNumberFormat="1" applyFont="1" applyFill="1" applyBorder="1" applyAlignment="1">
      <alignment horizontal="right" vertical="top" wrapText="1"/>
    </xf>
    <xf numFmtId="2" fontId="3" fillId="0" borderId="10" xfId="57" applyNumberFormat="1" applyFont="1" applyFill="1" applyBorder="1" applyAlignment="1">
      <alignment horizontal="right" vertical="top" wrapText="1"/>
      <protection/>
    </xf>
    <xf numFmtId="2" fontId="45" fillId="0" borderId="10" xfId="57" applyNumberFormat="1" applyFont="1" applyFill="1" applyBorder="1" applyAlignment="1">
      <alignment horizontal="right" vertical="top" wrapText="1"/>
      <protection/>
    </xf>
    <xf numFmtId="2" fontId="27" fillId="0" borderId="10" xfId="57" applyNumberFormat="1" applyFont="1" applyBorder="1">
      <alignment/>
      <protection/>
    </xf>
    <xf numFmtId="2" fontId="27" fillId="0" borderId="10" xfId="57" applyNumberFormat="1" applyFont="1" applyFill="1" applyBorder="1">
      <alignment/>
      <protection/>
    </xf>
    <xf numFmtId="2" fontId="2" fillId="0" borderId="21" xfId="57" applyNumberFormat="1" applyFont="1" applyFill="1" applyBorder="1" applyAlignment="1">
      <alignment horizontal="right" vertical="top" wrapText="1"/>
      <protection/>
    </xf>
    <xf numFmtId="2" fontId="2" fillId="0" borderId="22" xfId="57" applyNumberFormat="1" applyFont="1" applyFill="1" applyBorder="1" applyAlignment="1">
      <alignment horizontal="right" vertical="top" wrapText="1"/>
      <protection/>
    </xf>
    <xf numFmtId="2" fontId="2" fillId="0" borderId="20" xfId="57" applyNumberFormat="1" applyFont="1" applyFill="1" applyBorder="1" applyAlignment="1">
      <alignment horizontal="right" vertical="top" wrapText="1"/>
      <protection/>
    </xf>
    <xf numFmtId="2" fontId="3" fillId="0" borderId="20" xfId="57" applyNumberFormat="1" applyFont="1" applyBorder="1" applyAlignment="1">
      <alignment horizontal="center" vertical="top" wrapText="1"/>
      <protection/>
    </xf>
    <xf numFmtId="2" fontId="2" fillId="0" borderId="21" xfId="57" applyNumberFormat="1" applyFont="1" applyFill="1" applyBorder="1" applyAlignment="1">
      <alignment horizontal="center" vertical="top" wrapText="1"/>
      <protection/>
    </xf>
    <xf numFmtId="2" fontId="2" fillId="0" borderId="22" xfId="57" applyNumberFormat="1" applyFont="1" applyFill="1" applyBorder="1" applyAlignment="1">
      <alignment horizontal="center" vertical="top" wrapText="1"/>
      <protection/>
    </xf>
    <xf numFmtId="4" fontId="2" fillId="0" borderId="20" xfId="57" applyNumberFormat="1" applyFont="1" applyFill="1" applyBorder="1" applyAlignment="1">
      <alignment horizontal="right" vertical="top" wrapText="1"/>
      <protection/>
    </xf>
    <xf numFmtId="2" fontId="2" fillId="0" borderId="10" xfId="0" applyNumberFormat="1" applyFont="1" applyFill="1" applyBorder="1" applyAlignment="1">
      <alignment horizontal="center" vertical="top" wrapText="1"/>
    </xf>
    <xf numFmtId="2" fontId="3" fillId="0" borderId="14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2" fontId="2" fillId="0" borderId="14" xfId="0" applyNumberFormat="1" applyFont="1" applyFill="1" applyBorder="1" applyAlignment="1">
      <alignment horizontal="center" vertical="top" wrapText="1"/>
    </xf>
    <xf numFmtId="2" fontId="3" fillId="0" borderId="19" xfId="0" applyNumberFormat="1" applyFont="1" applyFill="1" applyBorder="1" applyAlignment="1">
      <alignment horizontal="center" vertical="top" wrapText="1"/>
    </xf>
    <xf numFmtId="2" fontId="2" fillId="0" borderId="16" xfId="0" applyNumberFormat="1" applyFont="1" applyFill="1" applyBorder="1" applyAlignment="1">
      <alignment horizontal="center" vertical="top" wrapText="1"/>
    </xf>
    <xf numFmtId="2" fontId="3" fillId="0" borderId="16" xfId="0" applyNumberFormat="1" applyFont="1" applyFill="1" applyBorder="1" applyAlignment="1">
      <alignment horizontal="center" vertical="top" wrapText="1"/>
    </xf>
    <xf numFmtId="2" fontId="3" fillId="0" borderId="13" xfId="0" applyNumberFormat="1" applyFont="1" applyFill="1" applyBorder="1" applyAlignment="1">
      <alignment horizontal="center" vertical="top" wrapText="1"/>
    </xf>
    <xf numFmtId="2" fontId="2" fillId="0" borderId="20" xfId="57" applyNumberFormat="1" applyFont="1" applyFill="1" applyBorder="1" applyAlignment="1">
      <alignment horizontal="center" vertical="center" wrapText="1"/>
      <protection/>
    </xf>
    <xf numFmtId="2" fontId="2" fillId="0" borderId="21" xfId="57" applyNumberFormat="1" applyFont="1" applyFill="1" applyBorder="1" applyAlignment="1">
      <alignment horizontal="center" vertical="center" wrapText="1"/>
      <protection/>
    </xf>
    <xf numFmtId="2" fontId="2" fillId="0" borderId="22" xfId="57" applyNumberFormat="1" applyFont="1" applyFill="1" applyBorder="1" applyAlignment="1">
      <alignment horizontal="center" vertical="center" wrapText="1"/>
      <protection/>
    </xf>
    <xf numFmtId="2" fontId="2" fillId="0" borderId="23" xfId="57" applyNumberFormat="1" applyFont="1" applyFill="1" applyBorder="1" applyAlignment="1">
      <alignment horizontal="center" vertical="center" wrapText="1"/>
      <protection/>
    </xf>
    <xf numFmtId="2" fontId="2" fillId="0" borderId="10" xfId="57" applyNumberFormat="1" applyFont="1" applyFill="1" applyBorder="1" applyAlignment="1">
      <alignment horizontal="center" vertical="center" wrapText="1"/>
      <protection/>
    </xf>
    <xf numFmtId="2" fontId="2" fillId="0" borderId="24" xfId="57" applyNumberFormat="1" applyFont="1" applyFill="1" applyBorder="1" applyAlignment="1">
      <alignment horizontal="center" vertical="center" wrapText="1"/>
      <protection/>
    </xf>
    <xf numFmtId="2" fontId="2" fillId="0" borderId="32" xfId="57" applyNumberFormat="1" applyFont="1" applyFill="1" applyBorder="1" applyAlignment="1">
      <alignment horizontal="center" vertical="center" wrapText="1"/>
      <protection/>
    </xf>
    <xf numFmtId="2" fontId="2" fillId="0" borderId="13" xfId="57" applyNumberFormat="1" applyFont="1" applyFill="1" applyBorder="1" applyAlignment="1">
      <alignment horizontal="center" vertical="center" wrapText="1"/>
      <protection/>
    </xf>
    <xf numFmtId="2" fontId="2" fillId="0" borderId="23" xfId="57" applyNumberFormat="1" applyFont="1" applyFill="1" applyBorder="1" applyAlignment="1">
      <alignment horizontal="center" vertical="center"/>
      <protection/>
    </xf>
    <xf numFmtId="2" fontId="2" fillId="0" borderId="14" xfId="57" applyNumberFormat="1" applyFont="1" applyFill="1" applyBorder="1" applyAlignment="1">
      <alignment horizontal="center" vertical="center"/>
      <protection/>
    </xf>
    <xf numFmtId="2" fontId="2" fillId="0" borderId="10" xfId="57" applyNumberFormat="1" applyFont="1" applyFill="1" applyBorder="1" applyAlignment="1">
      <alignment horizontal="center" vertical="center"/>
      <protection/>
    </xf>
    <xf numFmtId="2" fontId="2" fillId="0" borderId="11" xfId="57" applyNumberFormat="1" applyFont="1" applyFill="1" applyBorder="1" applyAlignment="1">
      <alignment horizontal="center" vertical="center" wrapText="1"/>
      <protection/>
    </xf>
    <xf numFmtId="2" fontId="2" fillId="0" borderId="15" xfId="57" applyNumberFormat="1" applyFont="1" applyFill="1" applyBorder="1" applyAlignment="1">
      <alignment horizontal="center" vertical="center" wrapText="1"/>
      <protection/>
    </xf>
    <xf numFmtId="2" fontId="2" fillId="0" borderId="25" xfId="57" applyNumberFormat="1" applyFont="1" applyFill="1" applyBorder="1" applyAlignment="1">
      <alignment horizontal="center" vertical="center" wrapText="1"/>
      <protection/>
    </xf>
    <xf numFmtId="2" fontId="2" fillId="0" borderId="26" xfId="57" applyNumberFormat="1" applyFont="1" applyFill="1" applyBorder="1" applyAlignment="1">
      <alignment horizontal="center" vertical="center" wrapText="1"/>
      <protection/>
    </xf>
    <xf numFmtId="2" fontId="2" fillId="0" borderId="33" xfId="57" applyNumberFormat="1" applyFont="1" applyFill="1" applyBorder="1" applyAlignment="1">
      <alignment horizontal="center" vertical="center" wrapText="1"/>
      <protection/>
    </xf>
    <xf numFmtId="2" fontId="2" fillId="0" borderId="25" xfId="57" applyNumberFormat="1" applyFont="1" applyFill="1" applyBorder="1" applyAlignment="1">
      <alignment horizontal="center" vertical="center"/>
      <protection/>
    </xf>
    <xf numFmtId="2" fontId="2" fillId="0" borderId="26" xfId="57" applyNumberFormat="1" applyFont="1" applyFill="1" applyBorder="1" applyAlignment="1">
      <alignment horizontal="center" vertical="center"/>
      <protection/>
    </xf>
    <xf numFmtId="2" fontId="2" fillId="37" borderId="10" xfId="57" applyNumberFormat="1" applyFont="1" applyFill="1" applyBorder="1" applyAlignment="1">
      <alignment horizontal="center" vertical="center" wrapText="1"/>
      <protection/>
    </xf>
    <xf numFmtId="2" fontId="2" fillId="37" borderId="14" xfId="57" applyNumberFormat="1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90" fillId="0" borderId="10" xfId="0" applyNumberFormat="1" applyFont="1" applyBorder="1" applyAlignment="1">
      <alignment horizontal="center" vertical="center" wrapText="1"/>
    </xf>
    <xf numFmtId="0" fontId="90" fillId="0" borderId="10" xfId="0" applyFont="1" applyBorder="1" applyAlignment="1">
      <alignment horizontal="center" vertical="center" wrapText="1"/>
    </xf>
    <xf numFmtId="2" fontId="3" fillId="0" borderId="23" xfId="57" applyNumberFormat="1" applyFont="1" applyBorder="1" applyAlignment="1">
      <alignment horizontal="right" vertical="top" wrapText="1"/>
      <protection/>
    </xf>
    <xf numFmtId="2" fontId="3" fillId="0" borderId="25" xfId="57" applyNumberFormat="1" applyFont="1" applyFill="1" applyBorder="1" applyAlignment="1">
      <alignment horizontal="right" vertical="top" wrapText="1"/>
      <protection/>
    </xf>
    <xf numFmtId="2" fontId="2" fillId="0" borderId="27" xfId="57" applyNumberFormat="1" applyFont="1" applyFill="1" applyBorder="1" applyAlignment="1">
      <alignment horizontal="right" vertical="top" wrapText="1"/>
      <protection/>
    </xf>
    <xf numFmtId="2" fontId="2" fillId="0" borderId="26" xfId="57" applyNumberFormat="1" applyFont="1" applyFill="1" applyBorder="1" applyAlignment="1">
      <alignment horizontal="right" vertical="top" wrapText="1"/>
      <protection/>
    </xf>
    <xf numFmtId="2" fontId="2" fillId="0" borderId="25" xfId="57" applyNumberFormat="1" applyFont="1" applyFill="1" applyBorder="1" applyAlignment="1">
      <alignment horizontal="right" vertical="top" wrapText="1"/>
      <protection/>
    </xf>
    <xf numFmtId="2" fontId="3" fillId="0" borderId="20" xfId="57" applyNumberFormat="1" applyFont="1" applyBorder="1" applyAlignment="1">
      <alignment horizontal="right" vertical="top" wrapText="1"/>
      <protection/>
    </xf>
    <xf numFmtId="2" fontId="28" fillId="0" borderId="23" xfId="57" applyNumberFormat="1" applyFont="1" applyBorder="1" applyAlignment="1">
      <alignment horizontal="right" vertical="top" wrapText="1"/>
      <protection/>
    </xf>
    <xf numFmtId="2" fontId="27" fillId="0" borderId="10" xfId="57" applyNumberFormat="1" applyFont="1" applyFill="1" applyBorder="1" applyAlignment="1">
      <alignment horizontal="right" vertical="top" wrapText="1"/>
      <protection/>
    </xf>
    <xf numFmtId="2" fontId="27" fillId="0" borderId="24" xfId="57" applyNumberFormat="1" applyFont="1" applyFill="1" applyBorder="1" applyAlignment="1">
      <alignment horizontal="right" vertical="top" wrapText="1"/>
      <protection/>
    </xf>
    <xf numFmtId="2" fontId="27" fillId="0" borderId="23" xfId="57" applyNumberFormat="1" applyFont="1" applyFill="1" applyBorder="1" applyAlignment="1">
      <alignment horizontal="right" vertical="top" wrapText="1"/>
      <protection/>
    </xf>
    <xf numFmtId="2" fontId="2" fillId="0" borderId="23" xfId="57" applyNumberFormat="1" applyFont="1" applyFill="1" applyBorder="1" applyAlignment="1">
      <alignment horizontal="center" vertical="top" wrapText="1"/>
      <protection/>
    </xf>
    <xf numFmtId="2" fontId="2" fillId="0" borderId="10" xfId="57" applyNumberFormat="1" applyFont="1" applyFill="1" applyBorder="1" applyAlignment="1">
      <alignment horizontal="center" vertical="top" wrapText="1"/>
      <protection/>
    </xf>
    <xf numFmtId="2" fontId="3" fillId="37" borderId="20" xfId="58" applyNumberFormat="1" applyFont="1" applyFill="1" applyBorder="1" applyAlignment="1">
      <alignment horizontal="right" vertical="top" wrapText="1"/>
      <protection/>
    </xf>
    <xf numFmtId="2" fontId="2" fillId="37" borderId="21" xfId="58" applyNumberFormat="1" applyFont="1" applyFill="1" applyBorder="1" applyAlignment="1">
      <alignment horizontal="right" vertical="top" wrapText="1"/>
      <protection/>
    </xf>
    <xf numFmtId="2" fontId="2" fillId="37" borderId="22" xfId="58" applyNumberFormat="1" applyFont="1" applyFill="1" applyBorder="1" applyAlignment="1">
      <alignment horizontal="right" vertical="top" wrapText="1"/>
      <protection/>
    </xf>
    <xf numFmtId="2" fontId="2" fillId="37" borderId="20" xfId="58" applyNumberFormat="1" applyFont="1" applyFill="1" applyBorder="1" applyAlignment="1">
      <alignment horizontal="right" vertical="top" wrapText="1"/>
      <protection/>
    </xf>
    <xf numFmtId="2" fontId="3" fillId="37" borderId="23" xfId="58" applyNumberFormat="1" applyFont="1" applyFill="1" applyBorder="1" applyAlignment="1">
      <alignment horizontal="right" vertical="top" wrapText="1"/>
      <protection/>
    </xf>
    <xf numFmtId="2" fontId="2" fillId="37" borderId="10" xfId="58" applyNumberFormat="1" applyFont="1" applyFill="1" applyBorder="1" applyAlignment="1">
      <alignment horizontal="right" vertical="top" wrapText="1"/>
      <protection/>
    </xf>
    <xf numFmtId="2" fontId="2" fillId="37" borderId="24" xfId="58" applyNumberFormat="1" applyFont="1" applyFill="1" applyBorder="1" applyAlignment="1">
      <alignment horizontal="right" vertical="top" wrapText="1"/>
      <protection/>
    </xf>
    <xf numFmtId="2" fontId="2" fillId="37" borderId="23" xfId="58" applyNumberFormat="1" applyFont="1" applyFill="1" applyBorder="1" applyAlignment="1">
      <alignment horizontal="right" vertical="top" wrapText="1"/>
      <protection/>
    </xf>
    <xf numFmtId="2" fontId="3" fillId="0" borderId="23" xfId="58" applyNumberFormat="1" applyFont="1" applyFill="1" applyBorder="1" applyAlignment="1">
      <alignment horizontal="right" vertical="top" wrapText="1"/>
      <protection/>
    </xf>
    <xf numFmtId="2" fontId="2" fillId="0" borderId="10" xfId="58" applyNumberFormat="1" applyFont="1" applyFill="1" applyBorder="1" applyAlignment="1">
      <alignment horizontal="right" vertical="top" wrapText="1"/>
      <protection/>
    </xf>
    <xf numFmtId="2" fontId="2" fillId="0" borderId="24" xfId="58" applyNumberFormat="1" applyFont="1" applyFill="1" applyBorder="1" applyAlignment="1">
      <alignment horizontal="right" vertical="top" wrapText="1"/>
      <protection/>
    </xf>
    <xf numFmtId="2" fontId="2" fillId="0" borderId="23" xfId="58" applyNumberFormat="1" applyFont="1" applyFill="1" applyBorder="1" applyAlignment="1">
      <alignment horizontal="right" vertical="top" wrapText="1"/>
      <protection/>
    </xf>
    <xf numFmtId="2" fontId="3" fillId="0" borderId="25" xfId="58" applyNumberFormat="1" applyFont="1" applyFill="1" applyBorder="1" applyAlignment="1">
      <alignment horizontal="right" vertical="top" wrapText="1"/>
      <protection/>
    </xf>
    <xf numFmtId="2" fontId="2" fillId="0" borderId="26" xfId="58" applyNumberFormat="1" applyFont="1" applyFill="1" applyBorder="1" applyAlignment="1">
      <alignment horizontal="right" vertical="top" wrapText="1"/>
      <protection/>
    </xf>
    <xf numFmtId="2" fontId="2" fillId="0" borderId="27" xfId="58" applyNumberFormat="1" applyFont="1" applyFill="1" applyBorder="1" applyAlignment="1">
      <alignment horizontal="right" vertical="top" wrapText="1"/>
      <protection/>
    </xf>
    <xf numFmtId="2" fontId="2" fillId="0" borderId="25" xfId="58" applyNumberFormat="1" applyFont="1" applyFill="1" applyBorder="1" applyAlignment="1">
      <alignment horizontal="right" vertical="top" wrapText="1"/>
      <protection/>
    </xf>
    <xf numFmtId="2" fontId="2" fillId="36" borderId="10" xfId="0" applyNumberFormat="1" applyFont="1" applyFill="1" applyBorder="1" applyAlignment="1">
      <alignment/>
    </xf>
    <xf numFmtId="2" fontId="2" fillId="0" borderId="24" xfId="57" applyNumberFormat="1" applyFont="1" applyBorder="1" applyAlignment="1">
      <alignment horizontal="right" vertical="top" wrapText="1"/>
      <protection/>
    </xf>
    <xf numFmtId="2" fontId="2" fillId="0" borderId="10" xfId="57" applyNumberFormat="1" applyFont="1" applyBorder="1" applyAlignment="1">
      <alignment horizontal="right" vertical="top" wrapText="1"/>
      <protection/>
    </xf>
    <xf numFmtId="2" fontId="2" fillId="0" borderId="26" xfId="57" applyNumberFormat="1" applyFont="1" applyBorder="1" applyAlignment="1">
      <alignment horizontal="right" vertical="top" wrapText="1"/>
      <protection/>
    </xf>
    <xf numFmtId="2" fontId="2" fillId="0" borderId="23" xfId="57" applyNumberFormat="1" applyFont="1" applyBorder="1" applyAlignment="1">
      <alignment horizontal="right" vertical="top" wrapText="1"/>
      <protection/>
    </xf>
    <xf numFmtId="2" fontId="2" fillId="0" borderId="16" xfId="57" applyNumberFormat="1" applyFont="1" applyBorder="1" applyAlignment="1">
      <alignment horizontal="right" vertical="top" wrapText="1"/>
      <protection/>
    </xf>
    <xf numFmtId="2" fontId="2" fillId="0" borderId="34" xfId="57" applyNumberFormat="1" applyFont="1" applyBorder="1" applyAlignment="1">
      <alignment horizontal="right" vertical="top" wrapText="1"/>
      <protection/>
    </xf>
    <xf numFmtId="2" fontId="2" fillId="0" borderId="35" xfId="57" applyNumberFormat="1" applyFont="1" applyBorder="1" applyAlignment="1">
      <alignment horizontal="right" vertical="top" wrapText="1"/>
      <protection/>
    </xf>
    <xf numFmtId="2" fontId="2" fillId="0" borderId="25" xfId="57" applyNumberFormat="1" applyFont="1" applyBorder="1" applyAlignment="1">
      <alignment horizontal="right" vertical="top" wrapText="1"/>
      <protection/>
    </xf>
    <xf numFmtId="2" fontId="27" fillId="0" borderId="36" xfId="57" applyNumberFormat="1" applyFont="1" applyBorder="1" applyAlignment="1">
      <alignment horizontal="right" vertical="top" wrapText="1"/>
      <protection/>
    </xf>
    <xf numFmtId="2" fontId="27" fillId="0" borderId="21" xfId="57" applyNumberFormat="1" applyFont="1" applyBorder="1" applyAlignment="1">
      <alignment horizontal="right" vertical="top" wrapText="1"/>
      <protection/>
    </xf>
    <xf numFmtId="2" fontId="27" fillId="0" borderId="22" xfId="57" applyNumberFormat="1" applyFont="1" applyBorder="1" applyAlignment="1">
      <alignment horizontal="right" vertical="top" wrapText="1"/>
      <protection/>
    </xf>
    <xf numFmtId="2" fontId="27" fillId="0" borderId="14" xfId="57" applyNumberFormat="1" applyFont="1" applyBorder="1" applyAlignment="1">
      <alignment horizontal="right" vertical="top" wrapText="1"/>
      <protection/>
    </xf>
    <xf numFmtId="2" fontId="27" fillId="0" borderId="10" xfId="57" applyNumberFormat="1" applyFont="1" applyBorder="1" applyAlignment="1">
      <alignment horizontal="right" vertical="top" wrapText="1"/>
      <protection/>
    </xf>
    <xf numFmtId="2" fontId="27" fillId="0" borderId="24" xfId="57" applyNumberFormat="1" applyFont="1" applyBorder="1" applyAlignment="1">
      <alignment horizontal="right" vertical="top" wrapText="1"/>
      <protection/>
    </xf>
    <xf numFmtId="2" fontId="27" fillId="0" borderId="34" xfId="57" applyNumberFormat="1" applyFont="1" applyBorder="1" applyAlignment="1">
      <alignment horizontal="right" vertical="top" wrapText="1"/>
      <protection/>
    </xf>
    <xf numFmtId="2" fontId="27" fillId="0" borderId="16" xfId="57" applyNumberFormat="1" applyFont="1" applyBorder="1" applyAlignment="1">
      <alignment horizontal="right" vertical="top" wrapText="1"/>
      <protection/>
    </xf>
    <xf numFmtId="2" fontId="27" fillId="0" borderId="35" xfId="57" applyNumberFormat="1" applyFont="1" applyBorder="1" applyAlignment="1">
      <alignment horizontal="right" vertical="top" wrapText="1"/>
      <protection/>
    </xf>
    <xf numFmtId="2" fontId="27" fillId="37" borderId="14" xfId="57" applyNumberFormat="1" applyFont="1" applyFill="1" applyBorder="1" applyAlignment="1">
      <alignment horizontal="right" vertical="top" wrapText="1"/>
      <protection/>
    </xf>
    <xf numFmtId="2" fontId="27" fillId="37" borderId="10" xfId="57" applyNumberFormat="1" applyFont="1" applyFill="1" applyBorder="1" applyAlignment="1">
      <alignment horizontal="right" vertical="top" wrapText="1"/>
      <protection/>
    </xf>
    <xf numFmtId="2" fontId="27" fillId="37" borderId="24" xfId="57" applyNumberFormat="1" applyFont="1" applyFill="1" applyBorder="1" applyAlignment="1">
      <alignment horizontal="right" vertical="top" wrapText="1"/>
      <protection/>
    </xf>
    <xf numFmtId="2" fontId="27" fillId="0" borderId="37" xfId="57" applyNumberFormat="1" applyFont="1" applyBorder="1" applyAlignment="1">
      <alignment horizontal="right" vertical="top" wrapText="1"/>
      <protection/>
    </xf>
    <xf numFmtId="2" fontId="27" fillId="0" borderId="26" xfId="57" applyNumberFormat="1" applyFont="1" applyBorder="1" applyAlignment="1">
      <alignment horizontal="right" vertical="top" wrapText="1"/>
      <protection/>
    </xf>
    <xf numFmtId="2" fontId="27" fillId="0" borderId="27" xfId="57" applyNumberFormat="1" applyFont="1" applyBorder="1" applyAlignment="1">
      <alignment horizontal="right" vertical="top" wrapText="1"/>
      <protection/>
    </xf>
    <xf numFmtId="2" fontId="2" fillId="0" borderId="27" xfId="57" applyNumberFormat="1" applyFont="1" applyBorder="1" applyAlignment="1">
      <alignment horizontal="right" vertical="top" wrapText="1"/>
      <protection/>
    </xf>
    <xf numFmtId="2" fontId="28" fillId="0" borderId="38" xfId="57" applyNumberFormat="1" applyFont="1" applyBorder="1">
      <alignment/>
      <protection/>
    </xf>
    <xf numFmtId="2" fontId="28" fillId="0" borderId="39" xfId="57" applyNumberFormat="1" applyFont="1" applyBorder="1">
      <alignment/>
      <protection/>
    </xf>
    <xf numFmtId="2" fontId="28" fillId="0" borderId="40" xfId="57" applyNumberFormat="1" applyFont="1" applyBorder="1">
      <alignment/>
      <protection/>
    </xf>
    <xf numFmtId="2" fontId="28" fillId="0" borderId="0" xfId="57" applyNumberFormat="1" applyFont="1">
      <alignment/>
      <protection/>
    </xf>
    <xf numFmtId="2" fontId="28" fillId="0" borderId="41" xfId="57" applyNumberFormat="1" applyFont="1" applyBorder="1">
      <alignment/>
      <protection/>
    </xf>
    <xf numFmtId="1" fontId="0" fillId="25" borderId="16" xfId="0" applyNumberFormat="1" applyFill="1" applyBorder="1" applyAlignment="1">
      <alignment horizontal="center" vertical="top"/>
    </xf>
    <xf numFmtId="0" fontId="88" fillId="36" borderId="0" xfId="0" applyFont="1" applyFill="1" applyBorder="1" applyAlignment="1">
      <alignment horizontal="center" vertical="top" wrapText="1"/>
    </xf>
    <xf numFmtId="0" fontId="90" fillId="36" borderId="10" xfId="0" applyFont="1" applyFill="1" applyBorder="1" applyAlignment="1">
      <alignment horizontal="center" vertical="top" wrapText="1"/>
    </xf>
    <xf numFmtId="0" fontId="86" fillId="36" borderId="10" xfId="0" applyFont="1" applyFill="1" applyBorder="1" applyAlignment="1">
      <alignment horizontal="center" vertical="top" wrapText="1"/>
    </xf>
    <xf numFmtId="0" fontId="90" fillId="36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14" fontId="7" fillId="0" borderId="0" xfId="0" applyNumberFormat="1" applyFont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41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41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center" vertical="top" wrapText="1"/>
    </xf>
    <xf numFmtId="0" fontId="3" fillId="34" borderId="41" xfId="0" applyFont="1" applyFill="1" applyBorder="1" applyAlignment="1">
      <alignment horizontal="center" vertical="top" wrapText="1"/>
    </xf>
    <xf numFmtId="0" fontId="3" fillId="25" borderId="13" xfId="0" applyFont="1" applyFill="1" applyBorder="1" applyAlignment="1">
      <alignment horizontal="center" vertical="top" wrapText="1"/>
    </xf>
    <xf numFmtId="0" fontId="3" fillId="25" borderId="41" xfId="0" applyFont="1" applyFill="1" applyBorder="1" applyAlignment="1">
      <alignment horizontal="center" vertical="top" wrapText="1"/>
    </xf>
    <xf numFmtId="0" fontId="3" fillId="25" borderId="14" xfId="0" applyFont="1" applyFill="1" applyBorder="1" applyAlignment="1">
      <alignment horizontal="center" vertical="top" wrapText="1"/>
    </xf>
    <xf numFmtId="0" fontId="29" fillId="0" borderId="13" xfId="0" applyFont="1" applyFill="1" applyBorder="1" applyAlignment="1">
      <alignment horizontal="center" vertical="top" wrapText="1"/>
    </xf>
    <xf numFmtId="0" fontId="29" fillId="0" borderId="41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41" xfId="0" applyFont="1" applyFill="1" applyBorder="1" applyAlignment="1">
      <alignment horizontal="center" vertical="top" wrapText="1"/>
    </xf>
    <xf numFmtId="0" fontId="29" fillId="0" borderId="13" xfId="0" applyFont="1" applyBorder="1" applyAlignment="1">
      <alignment horizontal="center" vertical="top" wrapText="1"/>
    </xf>
    <xf numFmtId="0" fontId="29" fillId="0" borderId="41" xfId="0" applyFont="1" applyBorder="1" applyAlignment="1">
      <alignment horizontal="center" vertical="top" wrapText="1"/>
    </xf>
    <xf numFmtId="0" fontId="29" fillId="0" borderId="14" xfId="0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 vertical="top" wrapText="1"/>
    </xf>
    <xf numFmtId="14" fontId="7" fillId="0" borderId="0" xfId="0" applyNumberFormat="1" applyFont="1" applyAlignment="1">
      <alignment horizontal="left" vertical="top" wrapText="1"/>
    </xf>
    <xf numFmtId="0" fontId="29" fillId="0" borderId="13" xfId="0" applyFont="1" applyFill="1" applyBorder="1" applyAlignment="1">
      <alignment horizontal="center" vertical="center" textRotation="90" wrapText="1"/>
    </xf>
    <xf numFmtId="0" fontId="29" fillId="0" borderId="41" xfId="0" applyFont="1" applyFill="1" applyBorder="1" applyAlignment="1">
      <alignment horizontal="center" vertical="center" textRotation="90" wrapText="1"/>
    </xf>
    <xf numFmtId="0" fontId="8" fillId="0" borderId="13" xfId="0" applyFont="1" applyFill="1" applyBorder="1" applyAlignment="1">
      <alignment horizontal="center" vertical="center" textRotation="90" wrapText="1"/>
    </xf>
    <xf numFmtId="0" fontId="8" fillId="0" borderId="41" xfId="0" applyFont="1" applyFill="1" applyBorder="1" applyAlignment="1">
      <alignment horizontal="center" vertical="center" textRotation="90" wrapText="1"/>
    </xf>
    <xf numFmtId="0" fontId="35" fillId="0" borderId="0" xfId="0" applyFont="1" applyAlignment="1">
      <alignment horizontal="center" vertical="top" wrapText="1"/>
    </xf>
    <xf numFmtId="0" fontId="29" fillId="0" borderId="13" xfId="0" applyFont="1" applyBorder="1" applyAlignment="1">
      <alignment horizontal="center" vertical="center" textRotation="90" wrapText="1"/>
    </xf>
    <xf numFmtId="0" fontId="29" fillId="0" borderId="41" xfId="0" applyFont="1" applyBorder="1" applyAlignment="1">
      <alignment horizontal="center" vertical="center" textRotation="90" wrapText="1"/>
    </xf>
    <xf numFmtId="0" fontId="39" fillId="0" borderId="0" xfId="0" applyFont="1" applyAlignment="1">
      <alignment horizontal="right" vertical="top" wrapText="1"/>
    </xf>
    <xf numFmtId="0" fontId="43" fillId="0" borderId="0" xfId="0" applyFont="1" applyAlignment="1">
      <alignment horizontal="right" vertical="top" wrapText="1"/>
    </xf>
    <xf numFmtId="0" fontId="4" fillId="0" borderId="10" xfId="0" applyFont="1" applyBorder="1" applyAlignment="1">
      <alignment horizontal="center" vertical="center" textRotation="90" wrapText="1"/>
    </xf>
    <xf numFmtId="0" fontId="8" fillId="36" borderId="11" xfId="0" applyFont="1" applyFill="1" applyBorder="1" applyAlignment="1">
      <alignment horizontal="center" vertical="center" textRotation="90" wrapText="1"/>
    </xf>
    <xf numFmtId="0" fontId="26" fillId="36" borderId="16" xfId="0" applyFont="1" applyFill="1" applyBorder="1" applyAlignment="1">
      <alignment horizontal="center" vertical="center" textRotation="90" wrapText="1"/>
    </xf>
    <xf numFmtId="0" fontId="29" fillId="0" borderId="14" xfId="0" applyFont="1" applyFill="1" applyBorder="1" applyAlignment="1">
      <alignment horizontal="center" vertical="center" textRotation="90" wrapText="1"/>
    </xf>
    <xf numFmtId="14" fontId="8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8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29" fillId="0" borderId="10" xfId="0" applyFont="1" applyFill="1" applyBorder="1" applyAlignment="1">
      <alignment horizontal="center" vertical="center" textRotation="90" wrapText="1"/>
    </xf>
    <xf numFmtId="0" fontId="16" fillId="25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14" fontId="16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14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4" fontId="16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right" vertical="center"/>
    </xf>
    <xf numFmtId="14" fontId="12" fillId="0" borderId="0" xfId="0" applyNumberFormat="1" applyFont="1" applyFill="1" applyBorder="1" applyAlignment="1">
      <alignment horizontal="left" vertical="center"/>
    </xf>
    <xf numFmtId="1" fontId="0" fillId="34" borderId="16" xfId="0" applyNumberFormat="1" applyFill="1" applyBorder="1" applyAlignment="1">
      <alignment horizontal="center" vertical="top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Currency" xfId="46"/>
    <cellStyle name="Currency [0]" xfId="47"/>
    <cellStyle name="Денежный 2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Обычный 4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dxfs count="308"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/>
    <dxf/>
    <dxf>
      <fill>
        <patternFill>
          <bgColor rgb="FFFFC000"/>
        </patternFill>
      </fill>
    </dxf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/>
    <dxf/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/>
    <dxf/>
    <dxf>
      <fill>
        <patternFill>
          <bgColor rgb="FFFFC000"/>
        </patternFill>
      </fill>
    </dxf>
    <dxf/>
    <dxf>
      <fill>
        <patternFill>
          <bgColor rgb="FFFFC000"/>
        </patternFill>
      </fill>
    </dxf>
    <dxf>
      <fill>
        <patternFill>
          <bgColor rgb="FFFFC000"/>
        </patternFill>
      </fill>
    </dxf>
    <dxf/>
    <dxf>
      <fill>
        <patternFill>
          <bgColor rgb="FFFFC000"/>
        </patternFill>
      </fill>
    </dxf>
    <dxf>
      <fill>
        <patternFill>
          <bgColor rgb="FFFFC000"/>
        </patternFill>
      </fill>
    </dxf>
    <dxf/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/>
    <dxf>
      <fill>
        <patternFill>
          <bgColor rgb="FFFFC000"/>
        </patternFill>
      </fill>
    </dxf>
    <dxf>
      <fill>
        <patternFill patternType="solid">
          <fgColor rgb="FFFFC000"/>
          <bgColor rgb="FFFFC000"/>
        </patternFill>
      </fill>
      <alignment readingOrder="0"/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 patternType="solid">
          <fgColor rgb="FFFFC000"/>
          <bgColor rgb="FFFFC000"/>
        </patternFill>
      </fill>
      <alignment readingOrder="0"/>
    </dxf>
    <dxf>
      <fill>
        <patternFill patternType="solid">
          <fgColor rgb="FFFCD5B5"/>
          <bgColor rgb="FFFCD5B5"/>
        </patternFill>
      </fill>
      <alignment readingOrder="0"/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 patternType="solid">
          <fgColor rgb="FFFCD5B5"/>
          <bgColor rgb="FFFCD5B5"/>
        </patternFill>
      </fill>
      <border/>
    </dxf>
    <dxf>
      <fill>
        <patternFill patternType="solid">
          <fgColor rgb="FFFFC000"/>
          <bgColor rgb="FFFFC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31"/>
  <sheetViews>
    <sheetView view="pageBreakPreview" zoomScale="80" zoomScaleSheetLayoutView="8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9" sqref="J9"/>
    </sheetView>
  </sheetViews>
  <sheetFormatPr defaultColWidth="9.00390625" defaultRowHeight="12.75"/>
  <cols>
    <col min="1" max="1" width="31.75390625" style="154" customWidth="1"/>
    <col min="2" max="2" width="5.75390625" style="154" customWidth="1"/>
    <col min="3" max="9" width="9.125" style="154" customWidth="1"/>
    <col min="10" max="10" width="13.75390625" style="154" customWidth="1"/>
    <col min="11" max="34" width="9.125" style="154" customWidth="1"/>
    <col min="35" max="35" width="9.00390625" style="154" customWidth="1"/>
    <col min="36" max="74" width="9.125" style="154" customWidth="1"/>
    <col min="75" max="16384" width="9.125" style="154" customWidth="1"/>
  </cols>
  <sheetData>
    <row r="1" spans="3:19" ht="15.75">
      <c r="C1" s="380" t="s">
        <v>0</v>
      </c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155"/>
      <c r="P1" s="155"/>
      <c r="Q1" s="155"/>
      <c r="R1" s="155"/>
      <c r="S1" s="155"/>
    </row>
    <row r="2" spans="3:19" ht="15.75">
      <c r="C2" s="380" t="s">
        <v>106</v>
      </c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155"/>
      <c r="P2" s="155"/>
      <c r="Q2" s="155"/>
      <c r="R2" s="155"/>
      <c r="S2" s="155"/>
    </row>
    <row r="3" spans="3:19" ht="15.75">
      <c r="C3" s="380" t="s">
        <v>77</v>
      </c>
      <c r="D3" s="380"/>
      <c r="E3" s="380"/>
      <c r="F3" s="380"/>
      <c r="G3" s="380"/>
      <c r="H3" s="380"/>
      <c r="I3" s="380"/>
      <c r="J3" s="156">
        <v>43768</v>
      </c>
      <c r="K3" s="157"/>
      <c r="L3" s="155"/>
      <c r="M3" s="155"/>
      <c r="N3" s="155"/>
      <c r="O3" s="155"/>
      <c r="P3" s="155"/>
      <c r="Q3" s="155"/>
      <c r="R3" s="155"/>
      <c r="S3" s="155"/>
    </row>
    <row r="4" spans="1:92" ht="15.75">
      <c r="A4" s="383" t="s">
        <v>1</v>
      </c>
      <c r="B4" s="383" t="s">
        <v>2</v>
      </c>
      <c r="C4" s="382" t="s">
        <v>34</v>
      </c>
      <c r="D4" s="382"/>
      <c r="E4" s="382"/>
      <c r="F4" s="382"/>
      <c r="G4" s="382"/>
      <c r="H4" s="382"/>
      <c r="I4" s="382" t="s">
        <v>35</v>
      </c>
      <c r="J4" s="382"/>
      <c r="K4" s="382"/>
      <c r="L4" s="382"/>
      <c r="M4" s="382"/>
      <c r="N4" s="382"/>
      <c r="O4" s="382" t="s">
        <v>18</v>
      </c>
      <c r="P4" s="382"/>
      <c r="Q4" s="382"/>
      <c r="R4" s="382"/>
      <c r="S4" s="382"/>
      <c r="T4" s="382"/>
      <c r="U4" s="382" t="s">
        <v>36</v>
      </c>
      <c r="V4" s="382"/>
      <c r="W4" s="382"/>
      <c r="X4" s="382"/>
      <c r="Y4" s="382"/>
      <c r="Z4" s="382"/>
      <c r="AA4" s="382" t="s">
        <v>37</v>
      </c>
      <c r="AB4" s="382"/>
      <c r="AC4" s="382"/>
      <c r="AD4" s="382"/>
      <c r="AE4" s="382"/>
      <c r="AF4" s="382"/>
      <c r="AG4" s="382" t="s">
        <v>38</v>
      </c>
      <c r="AH4" s="382"/>
      <c r="AI4" s="382"/>
      <c r="AJ4" s="382"/>
      <c r="AK4" s="382"/>
      <c r="AL4" s="382"/>
      <c r="AM4" s="382" t="s">
        <v>39</v>
      </c>
      <c r="AN4" s="382"/>
      <c r="AO4" s="382"/>
      <c r="AP4" s="382"/>
      <c r="AQ4" s="382"/>
      <c r="AR4" s="382"/>
      <c r="AS4" s="382" t="s">
        <v>41</v>
      </c>
      <c r="AT4" s="382"/>
      <c r="AU4" s="382"/>
      <c r="AV4" s="382"/>
      <c r="AW4" s="382"/>
      <c r="AX4" s="382"/>
      <c r="AY4" s="382" t="s">
        <v>40</v>
      </c>
      <c r="AZ4" s="382"/>
      <c r="BA4" s="382"/>
      <c r="BB4" s="382"/>
      <c r="BC4" s="382"/>
      <c r="BD4" s="382"/>
      <c r="BE4" s="382" t="s">
        <v>42</v>
      </c>
      <c r="BF4" s="382"/>
      <c r="BG4" s="382"/>
      <c r="BH4" s="382"/>
      <c r="BI4" s="382"/>
      <c r="BJ4" s="382"/>
      <c r="BK4" s="382" t="s">
        <v>20</v>
      </c>
      <c r="BL4" s="382"/>
      <c r="BM4" s="382"/>
      <c r="BN4" s="382"/>
      <c r="BO4" s="382"/>
      <c r="BP4" s="382"/>
      <c r="BQ4" s="382" t="s">
        <v>43</v>
      </c>
      <c r="BR4" s="382"/>
      <c r="BS4" s="382"/>
      <c r="BT4" s="382"/>
      <c r="BU4" s="382"/>
      <c r="BV4" s="382"/>
      <c r="BW4" s="382" t="s">
        <v>17</v>
      </c>
      <c r="BX4" s="382"/>
      <c r="BY4" s="382"/>
      <c r="BZ4" s="382"/>
      <c r="CA4" s="382"/>
      <c r="CB4" s="382"/>
      <c r="CC4" s="382" t="s">
        <v>33</v>
      </c>
      <c r="CD4" s="382"/>
      <c r="CE4" s="382"/>
      <c r="CF4" s="382"/>
      <c r="CG4" s="382"/>
      <c r="CH4" s="382"/>
      <c r="CI4" s="382" t="s">
        <v>19</v>
      </c>
      <c r="CJ4" s="382"/>
      <c r="CK4" s="382"/>
      <c r="CL4" s="382"/>
      <c r="CM4" s="382"/>
      <c r="CN4" s="382"/>
    </row>
    <row r="5" spans="1:92" ht="15.75">
      <c r="A5" s="383"/>
      <c r="B5" s="383"/>
      <c r="C5" s="381" t="s">
        <v>16</v>
      </c>
      <c r="D5" s="381"/>
      <c r="E5" s="381"/>
      <c r="F5" s="381" t="s">
        <v>15</v>
      </c>
      <c r="G5" s="381"/>
      <c r="H5" s="381"/>
      <c r="I5" s="381" t="s">
        <v>16</v>
      </c>
      <c r="J5" s="381"/>
      <c r="K5" s="381"/>
      <c r="L5" s="381" t="s">
        <v>15</v>
      </c>
      <c r="M5" s="381"/>
      <c r="N5" s="381"/>
      <c r="O5" s="381" t="s">
        <v>16</v>
      </c>
      <c r="P5" s="381"/>
      <c r="Q5" s="381"/>
      <c r="R5" s="381" t="s">
        <v>15</v>
      </c>
      <c r="S5" s="381"/>
      <c r="T5" s="381"/>
      <c r="U5" s="381" t="s">
        <v>16</v>
      </c>
      <c r="V5" s="381"/>
      <c r="W5" s="381"/>
      <c r="X5" s="381" t="s">
        <v>15</v>
      </c>
      <c r="Y5" s="381"/>
      <c r="Z5" s="381"/>
      <c r="AA5" s="381" t="s">
        <v>16</v>
      </c>
      <c r="AB5" s="381"/>
      <c r="AC5" s="381"/>
      <c r="AD5" s="381" t="s">
        <v>15</v>
      </c>
      <c r="AE5" s="381"/>
      <c r="AF5" s="381"/>
      <c r="AG5" s="381" t="s">
        <v>16</v>
      </c>
      <c r="AH5" s="381"/>
      <c r="AI5" s="381"/>
      <c r="AJ5" s="381" t="s">
        <v>15</v>
      </c>
      <c r="AK5" s="381"/>
      <c r="AL5" s="381"/>
      <c r="AM5" s="381" t="s">
        <v>16</v>
      </c>
      <c r="AN5" s="381"/>
      <c r="AO5" s="381"/>
      <c r="AP5" s="381" t="s">
        <v>15</v>
      </c>
      <c r="AQ5" s="381"/>
      <c r="AR5" s="381"/>
      <c r="AS5" s="381" t="s">
        <v>16</v>
      </c>
      <c r="AT5" s="381"/>
      <c r="AU5" s="381"/>
      <c r="AV5" s="381" t="s">
        <v>15</v>
      </c>
      <c r="AW5" s="381"/>
      <c r="AX5" s="381"/>
      <c r="AY5" s="381" t="s">
        <v>16</v>
      </c>
      <c r="AZ5" s="381"/>
      <c r="BA5" s="381"/>
      <c r="BB5" s="381" t="s">
        <v>15</v>
      </c>
      <c r="BC5" s="381"/>
      <c r="BD5" s="381"/>
      <c r="BE5" s="381" t="s">
        <v>16</v>
      </c>
      <c r="BF5" s="381"/>
      <c r="BG5" s="381"/>
      <c r="BH5" s="381" t="s">
        <v>15</v>
      </c>
      <c r="BI5" s="381"/>
      <c r="BJ5" s="381"/>
      <c r="BK5" s="381" t="s">
        <v>16</v>
      </c>
      <c r="BL5" s="381"/>
      <c r="BM5" s="381"/>
      <c r="BN5" s="381" t="s">
        <v>15</v>
      </c>
      <c r="BO5" s="381"/>
      <c r="BP5" s="381"/>
      <c r="BQ5" s="381" t="s">
        <v>16</v>
      </c>
      <c r="BR5" s="381"/>
      <c r="BS5" s="381"/>
      <c r="BT5" s="381" t="s">
        <v>15</v>
      </c>
      <c r="BU5" s="381"/>
      <c r="BV5" s="381"/>
      <c r="BW5" s="381" t="s">
        <v>16</v>
      </c>
      <c r="BX5" s="381"/>
      <c r="BY5" s="381"/>
      <c r="BZ5" s="381" t="s">
        <v>15</v>
      </c>
      <c r="CA5" s="381"/>
      <c r="CB5" s="381"/>
      <c r="CC5" s="381" t="s">
        <v>16</v>
      </c>
      <c r="CD5" s="381"/>
      <c r="CE5" s="381"/>
      <c r="CF5" s="381" t="s">
        <v>15</v>
      </c>
      <c r="CG5" s="381"/>
      <c r="CH5" s="381"/>
      <c r="CI5" s="381" t="s">
        <v>16</v>
      </c>
      <c r="CJ5" s="381"/>
      <c r="CK5" s="381"/>
      <c r="CL5" s="381" t="s">
        <v>15</v>
      </c>
      <c r="CM5" s="381"/>
      <c r="CN5" s="381"/>
    </row>
    <row r="6" spans="1:92" ht="21.75" customHeight="1" thickBot="1">
      <c r="A6" s="383"/>
      <c r="B6" s="383"/>
      <c r="C6" s="163" t="s">
        <v>12</v>
      </c>
      <c r="D6" s="163" t="s">
        <v>13</v>
      </c>
      <c r="E6" s="164" t="s">
        <v>14</v>
      </c>
      <c r="F6" s="200" t="s">
        <v>12</v>
      </c>
      <c r="G6" s="200" t="s">
        <v>13</v>
      </c>
      <c r="H6" s="201" t="s">
        <v>14</v>
      </c>
      <c r="I6" s="200" t="s">
        <v>12</v>
      </c>
      <c r="J6" s="200" t="s">
        <v>13</v>
      </c>
      <c r="K6" s="201" t="s">
        <v>14</v>
      </c>
      <c r="L6" s="200" t="s">
        <v>12</v>
      </c>
      <c r="M6" s="200" t="s">
        <v>13</v>
      </c>
      <c r="N6" s="201" t="s">
        <v>14</v>
      </c>
      <c r="O6" s="200" t="s">
        <v>12</v>
      </c>
      <c r="P6" s="200" t="s">
        <v>13</v>
      </c>
      <c r="Q6" s="201" t="s">
        <v>14</v>
      </c>
      <c r="R6" s="200" t="s">
        <v>12</v>
      </c>
      <c r="S6" s="200" t="s">
        <v>13</v>
      </c>
      <c r="T6" s="201" t="s">
        <v>14</v>
      </c>
      <c r="U6" s="200" t="s">
        <v>12</v>
      </c>
      <c r="V6" s="200" t="s">
        <v>13</v>
      </c>
      <c r="W6" s="201" t="s">
        <v>14</v>
      </c>
      <c r="X6" s="200" t="s">
        <v>12</v>
      </c>
      <c r="Y6" s="200" t="s">
        <v>13</v>
      </c>
      <c r="Z6" s="201" t="s">
        <v>14</v>
      </c>
      <c r="AA6" s="200" t="s">
        <v>12</v>
      </c>
      <c r="AB6" s="200" t="s">
        <v>13</v>
      </c>
      <c r="AC6" s="201" t="s">
        <v>14</v>
      </c>
      <c r="AD6" s="200" t="s">
        <v>12</v>
      </c>
      <c r="AE6" s="200" t="s">
        <v>13</v>
      </c>
      <c r="AF6" s="201" t="s">
        <v>14</v>
      </c>
      <c r="AG6" s="200" t="s">
        <v>12</v>
      </c>
      <c r="AH6" s="200" t="s">
        <v>13</v>
      </c>
      <c r="AI6" s="201" t="s">
        <v>14</v>
      </c>
      <c r="AJ6" s="200" t="s">
        <v>12</v>
      </c>
      <c r="AK6" s="200" t="s">
        <v>13</v>
      </c>
      <c r="AL6" s="201" t="s">
        <v>14</v>
      </c>
      <c r="AM6" s="200" t="s">
        <v>12</v>
      </c>
      <c r="AN6" s="200" t="s">
        <v>13</v>
      </c>
      <c r="AO6" s="201" t="s">
        <v>14</v>
      </c>
      <c r="AP6" s="200" t="s">
        <v>12</v>
      </c>
      <c r="AQ6" s="200" t="s">
        <v>13</v>
      </c>
      <c r="AR6" s="201" t="s">
        <v>14</v>
      </c>
      <c r="AS6" s="200" t="s">
        <v>12</v>
      </c>
      <c r="AT6" s="200" t="s">
        <v>13</v>
      </c>
      <c r="AU6" s="201" t="s">
        <v>14</v>
      </c>
      <c r="AV6" s="200" t="s">
        <v>12</v>
      </c>
      <c r="AW6" s="200" t="s">
        <v>13</v>
      </c>
      <c r="AX6" s="201" t="s">
        <v>14</v>
      </c>
      <c r="AY6" s="200" t="s">
        <v>12</v>
      </c>
      <c r="AZ6" s="200" t="s">
        <v>13</v>
      </c>
      <c r="BA6" s="201" t="s">
        <v>14</v>
      </c>
      <c r="BB6" s="200" t="s">
        <v>12</v>
      </c>
      <c r="BC6" s="200" t="s">
        <v>13</v>
      </c>
      <c r="BD6" s="201" t="s">
        <v>14</v>
      </c>
      <c r="BE6" s="200" t="s">
        <v>12</v>
      </c>
      <c r="BF6" s="200" t="s">
        <v>13</v>
      </c>
      <c r="BG6" s="201" t="s">
        <v>14</v>
      </c>
      <c r="BH6" s="200" t="s">
        <v>12</v>
      </c>
      <c r="BI6" s="200" t="s">
        <v>13</v>
      </c>
      <c r="BJ6" s="201" t="s">
        <v>14</v>
      </c>
      <c r="BK6" s="200" t="s">
        <v>12</v>
      </c>
      <c r="BL6" s="200" t="s">
        <v>13</v>
      </c>
      <c r="BM6" s="201" t="s">
        <v>14</v>
      </c>
      <c r="BN6" s="200" t="s">
        <v>12</v>
      </c>
      <c r="BO6" s="200" t="s">
        <v>13</v>
      </c>
      <c r="BP6" s="201" t="s">
        <v>14</v>
      </c>
      <c r="BQ6" s="200" t="s">
        <v>12</v>
      </c>
      <c r="BR6" s="200" t="s">
        <v>13</v>
      </c>
      <c r="BS6" s="201" t="s">
        <v>14</v>
      </c>
      <c r="BT6" s="200" t="s">
        <v>12</v>
      </c>
      <c r="BU6" s="200" t="s">
        <v>13</v>
      </c>
      <c r="BV6" s="201" t="s">
        <v>14</v>
      </c>
      <c r="BW6" s="200" t="s">
        <v>12</v>
      </c>
      <c r="BX6" s="200" t="s">
        <v>13</v>
      </c>
      <c r="BY6" s="201" t="s">
        <v>14</v>
      </c>
      <c r="BZ6" s="200" t="s">
        <v>12</v>
      </c>
      <c r="CA6" s="200" t="s">
        <v>13</v>
      </c>
      <c r="CB6" s="201" t="s">
        <v>14</v>
      </c>
      <c r="CC6" s="200" t="s">
        <v>12</v>
      </c>
      <c r="CD6" s="200" t="s">
        <v>13</v>
      </c>
      <c r="CE6" s="201" t="s">
        <v>14</v>
      </c>
      <c r="CF6" s="200" t="s">
        <v>12</v>
      </c>
      <c r="CG6" s="200" t="s">
        <v>13</v>
      </c>
      <c r="CH6" s="201" t="s">
        <v>14</v>
      </c>
      <c r="CI6" s="200" t="s">
        <v>12</v>
      </c>
      <c r="CJ6" s="200" t="s">
        <v>13</v>
      </c>
      <c r="CK6" s="201" t="s">
        <v>14</v>
      </c>
      <c r="CL6" s="200" t="s">
        <v>12</v>
      </c>
      <c r="CM6" s="200" t="s">
        <v>13</v>
      </c>
      <c r="CN6" s="201" t="s">
        <v>14</v>
      </c>
    </row>
    <row r="7" spans="1:92" ht="18.75" customHeight="1" thickBot="1">
      <c r="A7" s="158" t="s">
        <v>81</v>
      </c>
      <c r="B7" s="158" t="s">
        <v>3</v>
      </c>
      <c r="C7" s="355" t="s">
        <v>31</v>
      </c>
      <c r="D7" s="354" t="s">
        <v>31</v>
      </c>
      <c r="E7" s="356" t="s">
        <v>31</v>
      </c>
      <c r="F7" s="358">
        <v>16.3</v>
      </c>
      <c r="G7" s="359">
        <v>18.7</v>
      </c>
      <c r="H7" s="360">
        <v>16.8</v>
      </c>
      <c r="I7" s="281" t="s">
        <v>32</v>
      </c>
      <c r="J7" s="281" t="s">
        <v>32</v>
      </c>
      <c r="K7" s="281" t="s">
        <v>32</v>
      </c>
      <c r="L7" s="281">
        <v>16</v>
      </c>
      <c r="M7" s="281">
        <v>18</v>
      </c>
      <c r="N7" s="280">
        <v>17</v>
      </c>
      <c r="O7" s="247" t="s">
        <v>31</v>
      </c>
      <c r="P7" s="248" t="s">
        <v>31</v>
      </c>
      <c r="Q7" s="249" t="s">
        <v>31</v>
      </c>
      <c r="R7" s="250">
        <v>14.5</v>
      </c>
      <c r="S7" s="248">
        <v>19.5</v>
      </c>
      <c r="T7" s="249">
        <v>17</v>
      </c>
      <c r="U7" s="326">
        <v>14.25</v>
      </c>
      <c r="V7" s="282">
        <v>19.76</v>
      </c>
      <c r="W7" s="283">
        <v>17</v>
      </c>
      <c r="X7" s="284">
        <v>14.25</v>
      </c>
      <c r="Y7" s="282">
        <v>19.76</v>
      </c>
      <c r="Z7" s="283">
        <v>17</v>
      </c>
      <c r="AA7" s="278" t="s">
        <v>31</v>
      </c>
      <c r="AB7" s="259" t="s">
        <v>31</v>
      </c>
      <c r="AC7" s="259" t="s">
        <v>31</v>
      </c>
      <c r="AD7" s="259">
        <v>16.8</v>
      </c>
      <c r="AE7" s="259">
        <v>17.7</v>
      </c>
      <c r="AF7" s="259">
        <v>16.8</v>
      </c>
      <c r="AG7" s="333" t="s">
        <v>31</v>
      </c>
      <c r="AH7" s="334" t="s">
        <v>31</v>
      </c>
      <c r="AI7" s="335" t="s">
        <v>31</v>
      </c>
      <c r="AJ7" s="336">
        <v>15.6</v>
      </c>
      <c r="AK7" s="334">
        <v>18</v>
      </c>
      <c r="AL7" s="335">
        <v>16.8</v>
      </c>
      <c r="AM7" s="326" t="s">
        <v>31</v>
      </c>
      <c r="AN7" s="282" t="s">
        <v>31</v>
      </c>
      <c r="AO7" s="283" t="s">
        <v>31</v>
      </c>
      <c r="AP7" s="284">
        <v>17.5</v>
      </c>
      <c r="AQ7" s="282">
        <v>17.8</v>
      </c>
      <c r="AR7" s="283">
        <v>17.65</v>
      </c>
      <c r="AS7" s="349">
        <v>16.8</v>
      </c>
      <c r="AT7" s="349">
        <v>17.2</v>
      </c>
      <c r="AU7" s="349">
        <v>17</v>
      </c>
      <c r="AV7" s="349">
        <v>16.8</v>
      </c>
      <c r="AW7" s="349">
        <v>17.2</v>
      </c>
      <c r="AX7" s="349">
        <v>17</v>
      </c>
      <c r="AY7" s="268" t="s">
        <v>31</v>
      </c>
      <c r="AZ7" s="268" t="s">
        <v>31</v>
      </c>
      <c r="BA7" s="268" t="s">
        <v>31</v>
      </c>
      <c r="BB7" s="269">
        <v>14.7</v>
      </c>
      <c r="BC7" s="269">
        <v>17.78</v>
      </c>
      <c r="BD7" s="270">
        <v>16.24</v>
      </c>
      <c r="BE7" s="326">
        <v>14.5</v>
      </c>
      <c r="BF7" s="282">
        <v>16.1</v>
      </c>
      <c r="BG7" s="283">
        <v>15.3</v>
      </c>
      <c r="BH7" s="326">
        <v>14.2</v>
      </c>
      <c r="BI7" s="282">
        <v>16.1</v>
      </c>
      <c r="BJ7" s="283">
        <v>15.9</v>
      </c>
      <c r="BK7" s="293" t="s">
        <v>31</v>
      </c>
      <c r="BL7" s="294" t="s">
        <v>31</v>
      </c>
      <c r="BM7" s="289" t="s">
        <v>31</v>
      </c>
      <c r="BN7" s="290">
        <v>13.33</v>
      </c>
      <c r="BO7" s="295">
        <v>15.08</v>
      </c>
      <c r="BP7" s="291">
        <v>14.21</v>
      </c>
      <c r="BQ7" s="263" t="s">
        <v>31</v>
      </c>
      <c r="BR7" s="263" t="s">
        <v>31</v>
      </c>
      <c r="BS7" s="263" t="s">
        <v>31</v>
      </c>
      <c r="BT7" s="264">
        <v>16</v>
      </c>
      <c r="BU7" s="265">
        <v>17</v>
      </c>
      <c r="BV7" s="266">
        <v>16.5</v>
      </c>
      <c r="BW7" s="317" t="s">
        <v>32</v>
      </c>
      <c r="BX7" s="317" t="s">
        <v>32</v>
      </c>
      <c r="BY7" s="317" t="s">
        <v>32</v>
      </c>
      <c r="BZ7" s="319">
        <v>14.29</v>
      </c>
      <c r="CA7" s="320">
        <v>19.09</v>
      </c>
      <c r="CB7" s="320">
        <v>16.61</v>
      </c>
      <c r="CC7" s="297" t="s">
        <v>31</v>
      </c>
      <c r="CD7" s="298" t="s">
        <v>31</v>
      </c>
      <c r="CE7" s="299" t="s">
        <v>31</v>
      </c>
      <c r="CF7" s="297">
        <v>16.92</v>
      </c>
      <c r="CG7" s="298">
        <v>21.09</v>
      </c>
      <c r="CH7" s="299">
        <v>18.66</v>
      </c>
      <c r="CI7" s="285" t="s">
        <v>31</v>
      </c>
      <c r="CJ7" s="286" t="s">
        <v>31</v>
      </c>
      <c r="CK7" s="287" t="s">
        <v>31</v>
      </c>
      <c r="CL7" s="288">
        <v>17.66</v>
      </c>
      <c r="CM7" s="282">
        <v>19</v>
      </c>
      <c r="CN7" s="283">
        <v>18.26</v>
      </c>
    </row>
    <row r="8" spans="1:92" ht="19.5" thickBot="1">
      <c r="A8" s="158" t="s">
        <v>82</v>
      </c>
      <c r="B8" s="158" t="s">
        <v>3</v>
      </c>
      <c r="C8" s="353" t="s">
        <v>31</v>
      </c>
      <c r="D8" s="351" t="s">
        <v>31</v>
      </c>
      <c r="E8" s="350" t="s">
        <v>31</v>
      </c>
      <c r="F8" s="361">
        <v>15.4</v>
      </c>
      <c r="G8" s="362">
        <v>18</v>
      </c>
      <c r="H8" s="363">
        <v>16.8</v>
      </c>
      <c r="I8" s="281" t="s">
        <v>32</v>
      </c>
      <c r="J8" s="281" t="s">
        <v>32</v>
      </c>
      <c r="K8" s="281" t="s">
        <v>32</v>
      </c>
      <c r="L8" s="281">
        <v>14</v>
      </c>
      <c r="M8" s="281">
        <v>16</v>
      </c>
      <c r="N8" s="280">
        <v>15</v>
      </c>
      <c r="O8" s="251" t="s">
        <v>31</v>
      </c>
      <c r="P8" s="246" t="s">
        <v>31</v>
      </c>
      <c r="Q8" s="252" t="s">
        <v>31</v>
      </c>
      <c r="R8" s="253">
        <v>13.85</v>
      </c>
      <c r="S8" s="246">
        <v>18.1</v>
      </c>
      <c r="T8" s="252">
        <v>15.97</v>
      </c>
      <c r="U8" s="321">
        <v>14.21</v>
      </c>
      <c r="V8" s="259">
        <v>17.67</v>
      </c>
      <c r="W8" s="260">
        <v>15.94</v>
      </c>
      <c r="X8" s="261">
        <v>14.21</v>
      </c>
      <c r="Y8" s="259">
        <v>17.67</v>
      </c>
      <c r="Z8" s="260">
        <v>15.94</v>
      </c>
      <c r="AA8" s="278" t="s">
        <v>31</v>
      </c>
      <c r="AB8" s="259" t="s">
        <v>31</v>
      </c>
      <c r="AC8" s="259" t="s">
        <v>31</v>
      </c>
      <c r="AD8" s="259">
        <v>15.8</v>
      </c>
      <c r="AE8" s="259">
        <v>17.8</v>
      </c>
      <c r="AF8" s="259">
        <v>15.8</v>
      </c>
      <c r="AG8" s="337" t="s">
        <v>31</v>
      </c>
      <c r="AH8" s="338" t="s">
        <v>31</v>
      </c>
      <c r="AI8" s="339" t="s">
        <v>31</v>
      </c>
      <c r="AJ8" s="340">
        <v>15.45</v>
      </c>
      <c r="AK8" s="338">
        <v>17.75</v>
      </c>
      <c r="AL8" s="339">
        <v>16.6</v>
      </c>
      <c r="AM8" s="321" t="s">
        <v>31</v>
      </c>
      <c r="AN8" s="259" t="s">
        <v>31</v>
      </c>
      <c r="AO8" s="260" t="s">
        <v>31</v>
      </c>
      <c r="AP8" s="261">
        <v>17.5</v>
      </c>
      <c r="AQ8" s="259">
        <v>20</v>
      </c>
      <c r="AR8" s="260">
        <v>18.75</v>
      </c>
      <c r="AS8" s="349">
        <v>15.9</v>
      </c>
      <c r="AT8" s="349">
        <v>16.1</v>
      </c>
      <c r="AU8" s="349">
        <v>16</v>
      </c>
      <c r="AV8" s="349">
        <v>15.9</v>
      </c>
      <c r="AW8" s="349">
        <v>16.1</v>
      </c>
      <c r="AX8" s="349">
        <v>16</v>
      </c>
      <c r="AY8" s="268" t="s">
        <v>31</v>
      </c>
      <c r="AZ8" s="268" t="s">
        <v>31</v>
      </c>
      <c r="BA8" s="268" t="s">
        <v>31</v>
      </c>
      <c r="BB8" s="269">
        <v>14.2</v>
      </c>
      <c r="BC8" s="269">
        <v>16.7</v>
      </c>
      <c r="BD8" s="271">
        <v>15.45</v>
      </c>
      <c r="BE8" s="321">
        <v>11.8</v>
      </c>
      <c r="BF8" s="259">
        <v>14.5</v>
      </c>
      <c r="BG8" s="283">
        <v>13.15</v>
      </c>
      <c r="BH8" s="321">
        <v>11.8</v>
      </c>
      <c r="BI8" s="259">
        <v>14.5</v>
      </c>
      <c r="BJ8" s="283">
        <v>14.2</v>
      </c>
      <c r="BK8" s="290" t="s">
        <v>31</v>
      </c>
      <c r="BL8" s="289" t="s">
        <v>31</v>
      </c>
      <c r="BM8" s="289" t="s">
        <v>31</v>
      </c>
      <c r="BN8" s="290">
        <v>11.67</v>
      </c>
      <c r="BO8" s="291">
        <v>14.4</v>
      </c>
      <c r="BP8" s="291">
        <v>13.04</v>
      </c>
      <c r="BQ8" s="263" t="s">
        <v>31</v>
      </c>
      <c r="BR8" s="263" t="s">
        <v>31</v>
      </c>
      <c r="BS8" s="263" t="s">
        <v>31</v>
      </c>
      <c r="BT8" s="264">
        <v>15</v>
      </c>
      <c r="BU8" s="265">
        <v>16</v>
      </c>
      <c r="BV8" s="266">
        <v>15.5</v>
      </c>
      <c r="BW8" s="317" t="s">
        <v>32</v>
      </c>
      <c r="BX8" s="317" t="s">
        <v>32</v>
      </c>
      <c r="BY8" s="317" t="s">
        <v>32</v>
      </c>
      <c r="BZ8" s="320">
        <v>13.67</v>
      </c>
      <c r="CA8" s="320">
        <v>18.79</v>
      </c>
      <c r="CB8" s="320">
        <v>15.82</v>
      </c>
      <c r="CC8" s="300" t="s">
        <v>31</v>
      </c>
      <c r="CD8" s="301" t="s">
        <v>31</v>
      </c>
      <c r="CE8" s="302" t="s">
        <v>31</v>
      </c>
      <c r="CF8" s="300">
        <v>16.73</v>
      </c>
      <c r="CG8" s="301">
        <v>19.23</v>
      </c>
      <c r="CH8" s="302">
        <v>18</v>
      </c>
      <c r="CI8" s="284" t="s">
        <v>31</v>
      </c>
      <c r="CJ8" s="284" t="s">
        <v>31</v>
      </c>
      <c r="CK8" s="284" t="s">
        <v>31</v>
      </c>
      <c r="CL8" s="284">
        <v>17.14</v>
      </c>
      <c r="CM8" s="284">
        <v>18.14</v>
      </c>
      <c r="CN8" s="284">
        <v>17.74</v>
      </c>
    </row>
    <row r="9" spans="1:92" ht="32.25" thickBot="1">
      <c r="A9" s="158" t="s">
        <v>21</v>
      </c>
      <c r="B9" s="158" t="s">
        <v>3</v>
      </c>
      <c r="C9" s="353" t="s">
        <v>31</v>
      </c>
      <c r="D9" s="351" t="s">
        <v>31</v>
      </c>
      <c r="E9" s="350" t="s">
        <v>31</v>
      </c>
      <c r="F9" s="361">
        <v>16.25</v>
      </c>
      <c r="G9" s="362">
        <v>19.65</v>
      </c>
      <c r="H9" s="363">
        <v>16.5</v>
      </c>
      <c r="I9" s="281" t="s">
        <v>32</v>
      </c>
      <c r="J9" s="281" t="s">
        <v>32</v>
      </c>
      <c r="K9" s="281" t="s">
        <v>32</v>
      </c>
      <c r="L9" s="281">
        <v>16</v>
      </c>
      <c r="M9" s="281">
        <v>17</v>
      </c>
      <c r="N9" s="280">
        <v>16.5</v>
      </c>
      <c r="O9" s="251" t="s">
        <v>31</v>
      </c>
      <c r="P9" s="246" t="s">
        <v>31</v>
      </c>
      <c r="Q9" s="252" t="s">
        <v>31</v>
      </c>
      <c r="R9" s="253">
        <v>14.9</v>
      </c>
      <c r="S9" s="246">
        <v>18.3</v>
      </c>
      <c r="T9" s="252">
        <v>16.6</v>
      </c>
      <c r="U9" s="321">
        <v>14.66</v>
      </c>
      <c r="V9" s="259">
        <v>18.2</v>
      </c>
      <c r="W9" s="260">
        <v>16.43</v>
      </c>
      <c r="X9" s="261">
        <v>14.66</v>
      </c>
      <c r="Y9" s="259">
        <v>18.2</v>
      </c>
      <c r="Z9" s="260">
        <v>16.43</v>
      </c>
      <c r="AA9" s="278" t="s">
        <v>31</v>
      </c>
      <c r="AB9" s="259" t="s">
        <v>31</v>
      </c>
      <c r="AC9" s="259" t="s">
        <v>31</v>
      </c>
      <c r="AD9" s="259">
        <v>16.5</v>
      </c>
      <c r="AE9" s="259">
        <v>17.7</v>
      </c>
      <c r="AF9" s="259">
        <v>16.5</v>
      </c>
      <c r="AG9" s="337" t="s">
        <v>31</v>
      </c>
      <c r="AH9" s="338" t="s">
        <v>31</v>
      </c>
      <c r="AI9" s="339" t="s">
        <v>31</v>
      </c>
      <c r="AJ9" s="340">
        <v>15</v>
      </c>
      <c r="AK9" s="338">
        <v>15.71</v>
      </c>
      <c r="AL9" s="339">
        <v>15.36</v>
      </c>
      <c r="AM9" s="321" t="s">
        <v>31</v>
      </c>
      <c r="AN9" s="259" t="s">
        <v>31</v>
      </c>
      <c r="AO9" s="260" t="s">
        <v>31</v>
      </c>
      <c r="AP9" s="261">
        <v>18.5</v>
      </c>
      <c r="AQ9" s="259">
        <v>21</v>
      </c>
      <c r="AR9" s="260">
        <v>19.75</v>
      </c>
      <c r="AS9" s="349">
        <v>16.3</v>
      </c>
      <c r="AT9" s="349">
        <v>17.2</v>
      </c>
      <c r="AU9" s="349">
        <v>16.75</v>
      </c>
      <c r="AV9" s="349">
        <v>16.3</v>
      </c>
      <c r="AW9" s="349">
        <v>17.2</v>
      </c>
      <c r="AX9" s="349">
        <v>16.75</v>
      </c>
      <c r="AY9" s="268" t="s">
        <v>31</v>
      </c>
      <c r="AZ9" s="268" t="s">
        <v>31</v>
      </c>
      <c r="BA9" s="268" t="s">
        <v>31</v>
      </c>
      <c r="BB9" s="269">
        <v>15.05</v>
      </c>
      <c r="BC9" s="269">
        <v>16.5</v>
      </c>
      <c r="BD9" s="271">
        <v>15.77</v>
      </c>
      <c r="BE9" s="321">
        <v>13.8</v>
      </c>
      <c r="BF9" s="259">
        <v>15.9</v>
      </c>
      <c r="BG9" s="283">
        <v>14.85</v>
      </c>
      <c r="BH9" s="321">
        <v>13.8</v>
      </c>
      <c r="BI9" s="259">
        <v>15.9</v>
      </c>
      <c r="BJ9" s="283">
        <v>15.4</v>
      </c>
      <c r="BK9" s="290" t="s">
        <v>31</v>
      </c>
      <c r="BL9" s="289" t="s">
        <v>31</v>
      </c>
      <c r="BM9" s="289" t="s">
        <v>31</v>
      </c>
      <c r="BN9" s="290">
        <v>13.33</v>
      </c>
      <c r="BO9" s="291">
        <v>15.6</v>
      </c>
      <c r="BP9" s="291">
        <v>14.47</v>
      </c>
      <c r="BQ9" s="263" t="s">
        <v>31</v>
      </c>
      <c r="BR9" s="263" t="s">
        <v>31</v>
      </c>
      <c r="BS9" s="263" t="s">
        <v>31</v>
      </c>
      <c r="BT9" s="264" t="s">
        <v>31</v>
      </c>
      <c r="BU9" s="265" t="s">
        <v>31</v>
      </c>
      <c r="BV9" s="266" t="s">
        <v>32</v>
      </c>
      <c r="BW9" s="317" t="s">
        <v>32</v>
      </c>
      <c r="BX9" s="317" t="s">
        <v>32</v>
      </c>
      <c r="BY9" s="317" t="s">
        <v>32</v>
      </c>
      <c r="BZ9" s="319">
        <v>14.48</v>
      </c>
      <c r="CA9" s="319">
        <v>18.91</v>
      </c>
      <c r="CB9" s="319">
        <v>16.24</v>
      </c>
      <c r="CC9" s="300" t="s">
        <v>31</v>
      </c>
      <c r="CD9" s="301" t="s">
        <v>31</v>
      </c>
      <c r="CE9" s="302" t="s">
        <v>31</v>
      </c>
      <c r="CF9" s="300">
        <v>16.92</v>
      </c>
      <c r="CG9" s="301">
        <v>21.09</v>
      </c>
      <c r="CH9" s="302">
        <v>19.06</v>
      </c>
      <c r="CI9" s="284" t="s">
        <v>31</v>
      </c>
      <c r="CJ9" s="284" t="s">
        <v>31</v>
      </c>
      <c r="CK9" s="284" t="s">
        <v>31</v>
      </c>
      <c r="CL9" s="284">
        <v>18.05</v>
      </c>
      <c r="CM9" s="284">
        <v>19.14</v>
      </c>
      <c r="CN9" s="284">
        <v>18.94</v>
      </c>
    </row>
    <row r="10" spans="1:92" ht="19.5" thickBot="1">
      <c r="A10" s="158" t="s">
        <v>64</v>
      </c>
      <c r="B10" s="158" t="s">
        <v>3</v>
      </c>
      <c r="C10" s="355" t="s">
        <v>31</v>
      </c>
      <c r="D10" s="354" t="s">
        <v>31</v>
      </c>
      <c r="E10" s="356" t="s">
        <v>31</v>
      </c>
      <c r="F10" s="364" t="s">
        <v>31</v>
      </c>
      <c r="G10" s="365" t="s">
        <v>31</v>
      </c>
      <c r="H10" s="366" t="s">
        <v>31</v>
      </c>
      <c r="I10" s="281" t="s">
        <v>32</v>
      </c>
      <c r="J10" s="281" t="s">
        <v>32</v>
      </c>
      <c r="K10" s="281" t="s">
        <v>32</v>
      </c>
      <c r="L10" s="281" t="s">
        <v>32</v>
      </c>
      <c r="M10" s="281" t="s">
        <v>32</v>
      </c>
      <c r="N10" s="280" t="s">
        <v>32</v>
      </c>
      <c r="O10" s="251">
        <v>100</v>
      </c>
      <c r="P10" s="246">
        <v>160</v>
      </c>
      <c r="Q10" s="252">
        <v>130</v>
      </c>
      <c r="R10" s="247" t="s">
        <v>31</v>
      </c>
      <c r="S10" s="248" t="s">
        <v>31</v>
      </c>
      <c r="T10" s="249" t="s">
        <v>31</v>
      </c>
      <c r="U10" s="321">
        <v>110</v>
      </c>
      <c r="V10" s="259">
        <v>130</v>
      </c>
      <c r="W10" s="260">
        <v>120</v>
      </c>
      <c r="X10" s="261">
        <v>110</v>
      </c>
      <c r="Y10" s="259">
        <v>130</v>
      </c>
      <c r="Z10" s="260">
        <v>120</v>
      </c>
      <c r="AA10" s="259">
        <v>115</v>
      </c>
      <c r="AB10" s="259">
        <v>140</v>
      </c>
      <c r="AC10" s="259">
        <v>122</v>
      </c>
      <c r="AD10" s="259" t="s">
        <v>32</v>
      </c>
      <c r="AE10" s="259" t="s">
        <v>32</v>
      </c>
      <c r="AF10" s="259" t="s">
        <v>32</v>
      </c>
      <c r="AG10" s="337" t="s">
        <v>32</v>
      </c>
      <c r="AH10" s="338" t="s">
        <v>32</v>
      </c>
      <c r="AI10" s="339" t="s">
        <v>32</v>
      </c>
      <c r="AJ10" s="340">
        <v>105</v>
      </c>
      <c r="AK10" s="338">
        <v>135</v>
      </c>
      <c r="AL10" s="339">
        <v>120</v>
      </c>
      <c r="AM10" s="327" t="s">
        <v>32</v>
      </c>
      <c r="AN10" s="328" t="s">
        <v>32</v>
      </c>
      <c r="AO10" s="329" t="s">
        <v>32</v>
      </c>
      <c r="AP10" s="330" t="s">
        <v>32</v>
      </c>
      <c r="AQ10" s="328" t="s">
        <v>32</v>
      </c>
      <c r="AR10" s="329" t="s">
        <v>32</v>
      </c>
      <c r="AS10" s="349">
        <v>120</v>
      </c>
      <c r="AT10" s="349">
        <v>127</v>
      </c>
      <c r="AU10" s="349">
        <v>123.5</v>
      </c>
      <c r="AV10" s="349">
        <v>120</v>
      </c>
      <c r="AW10" s="349">
        <v>127</v>
      </c>
      <c r="AX10" s="349">
        <v>123.5</v>
      </c>
      <c r="AY10" s="272">
        <v>120</v>
      </c>
      <c r="AZ10" s="272">
        <v>120</v>
      </c>
      <c r="BA10" s="272">
        <v>120</v>
      </c>
      <c r="BB10" s="272">
        <v>119</v>
      </c>
      <c r="BC10" s="272">
        <v>124</v>
      </c>
      <c r="BD10" s="275">
        <v>121.5</v>
      </c>
      <c r="BE10" s="321">
        <v>110</v>
      </c>
      <c r="BF10" s="259">
        <v>140</v>
      </c>
      <c r="BG10" s="283">
        <v>125</v>
      </c>
      <c r="BH10" s="331" t="s">
        <v>107</v>
      </c>
      <c r="BI10" s="332" t="s">
        <v>107</v>
      </c>
      <c r="BJ10" s="287" t="s">
        <v>107</v>
      </c>
      <c r="BK10" s="290">
        <v>140</v>
      </c>
      <c r="BL10" s="290">
        <v>150</v>
      </c>
      <c r="BM10" s="290">
        <v>145</v>
      </c>
      <c r="BN10" s="292">
        <v>130.9</v>
      </c>
      <c r="BO10" s="292">
        <v>159</v>
      </c>
      <c r="BP10" s="292">
        <v>144.95</v>
      </c>
      <c r="BQ10" s="265" t="s">
        <v>31</v>
      </c>
      <c r="BR10" s="265" t="s">
        <v>31</v>
      </c>
      <c r="BS10" s="265" t="s">
        <v>31</v>
      </c>
      <c r="BT10" s="265">
        <v>121</v>
      </c>
      <c r="BU10" s="265">
        <v>123</v>
      </c>
      <c r="BV10" s="266">
        <v>122</v>
      </c>
      <c r="BW10" s="318">
        <v>80</v>
      </c>
      <c r="BX10" s="318">
        <v>130</v>
      </c>
      <c r="BY10" s="318">
        <v>111.43</v>
      </c>
      <c r="BZ10" s="318">
        <v>114.98</v>
      </c>
      <c r="CA10" s="318">
        <v>137.98</v>
      </c>
      <c r="CB10" s="318">
        <v>123.7</v>
      </c>
      <c r="CC10" s="300">
        <v>70</v>
      </c>
      <c r="CD10" s="301">
        <v>110</v>
      </c>
      <c r="CE10" s="302">
        <v>85</v>
      </c>
      <c r="CF10" s="300">
        <v>117.47</v>
      </c>
      <c r="CG10" s="301">
        <v>118.9</v>
      </c>
      <c r="CH10" s="302">
        <v>118.19</v>
      </c>
      <c r="CI10" s="284">
        <v>75</v>
      </c>
      <c r="CJ10" s="250">
        <v>140</v>
      </c>
      <c r="CK10" s="250">
        <v>120</v>
      </c>
      <c r="CL10" s="284">
        <v>126.99</v>
      </c>
      <c r="CM10" s="284">
        <v>130.9</v>
      </c>
      <c r="CN10" s="284">
        <v>129.98</v>
      </c>
    </row>
    <row r="11" spans="1:92" ht="19.5" thickBot="1">
      <c r="A11" s="158" t="s">
        <v>66</v>
      </c>
      <c r="B11" s="158" t="s">
        <v>3</v>
      </c>
      <c r="C11" s="353" t="s">
        <v>31</v>
      </c>
      <c r="D11" s="351" t="s">
        <v>31</v>
      </c>
      <c r="E11" s="350" t="s">
        <v>31</v>
      </c>
      <c r="F11" s="361">
        <v>120</v>
      </c>
      <c r="G11" s="362">
        <v>165</v>
      </c>
      <c r="H11" s="363">
        <v>122</v>
      </c>
      <c r="I11" s="281">
        <v>120</v>
      </c>
      <c r="J11" s="281">
        <v>120</v>
      </c>
      <c r="K11" s="281">
        <v>120</v>
      </c>
      <c r="L11" s="281">
        <v>120</v>
      </c>
      <c r="M11" s="281">
        <v>120</v>
      </c>
      <c r="N11" s="280">
        <v>120</v>
      </c>
      <c r="O11" s="251">
        <v>100</v>
      </c>
      <c r="P11" s="246">
        <v>140</v>
      </c>
      <c r="Q11" s="252">
        <v>120</v>
      </c>
      <c r="R11" s="247">
        <v>100</v>
      </c>
      <c r="S11" s="248">
        <v>140</v>
      </c>
      <c r="T11" s="249">
        <v>120</v>
      </c>
      <c r="U11" s="321">
        <v>120</v>
      </c>
      <c r="V11" s="259">
        <v>130</v>
      </c>
      <c r="W11" s="260">
        <v>125</v>
      </c>
      <c r="X11" s="261">
        <v>120</v>
      </c>
      <c r="Y11" s="259">
        <v>130</v>
      </c>
      <c r="Z11" s="260">
        <v>125</v>
      </c>
      <c r="AA11" s="259">
        <v>110</v>
      </c>
      <c r="AB11" s="259">
        <v>140</v>
      </c>
      <c r="AC11" s="259">
        <v>120</v>
      </c>
      <c r="AD11" s="259" t="s">
        <v>32</v>
      </c>
      <c r="AE11" s="259" t="s">
        <v>32</v>
      </c>
      <c r="AF11" s="259" t="s">
        <v>32</v>
      </c>
      <c r="AG11" s="341">
        <v>100</v>
      </c>
      <c r="AH11" s="342">
        <v>145</v>
      </c>
      <c r="AI11" s="343">
        <v>122.5</v>
      </c>
      <c r="AJ11" s="344">
        <v>98</v>
      </c>
      <c r="AK11" s="342">
        <v>130</v>
      </c>
      <c r="AL11" s="343">
        <v>114</v>
      </c>
      <c r="AM11" s="321">
        <v>100</v>
      </c>
      <c r="AN11" s="259">
        <v>140</v>
      </c>
      <c r="AO11" s="260">
        <v>120</v>
      </c>
      <c r="AP11" s="261" t="s">
        <v>32</v>
      </c>
      <c r="AQ11" s="259" t="s">
        <v>32</v>
      </c>
      <c r="AR11" s="260" t="s">
        <v>32</v>
      </c>
      <c r="AS11" s="349">
        <v>120</v>
      </c>
      <c r="AT11" s="349">
        <v>125</v>
      </c>
      <c r="AU11" s="349">
        <v>122.5</v>
      </c>
      <c r="AV11" s="349">
        <v>120</v>
      </c>
      <c r="AW11" s="349">
        <v>125</v>
      </c>
      <c r="AX11" s="349">
        <v>122.5</v>
      </c>
      <c r="AY11" s="272">
        <v>100</v>
      </c>
      <c r="AZ11" s="272">
        <v>130</v>
      </c>
      <c r="BA11" s="272">
        <v>115</v>
      </c>
      <c r="BB11" s="272">
        <v>115</v>
      </c>
      <c r="BC11" s="272">
        <v>130</v>
      </c>
      <c r="BD11" s="272">
        <v>122.5</v>
      </c>
      <c r="BE11" s="321">
        <v>120</v>
      </c>
      <c r="BF11" s="259">
        <v>150</v>
      </c>
      <c r="BG11" s="283">
        <v>135</v>
      </c>
      <c r="BH11" s="331" t="s">
        <v>107</v>
      </c>
      <c r="BI11" s="332" t="s">
        <v>107</v>
      </c>
      <c r="BJ11" s="287" t="s">
        <v>107</v>
      </c>
      <c r="BK11" s="290">
        <v>110</v>
      </c>
      <c r="BL11" s="290">
        <v>120</v>
      </c>
      <c r="BM11" s="290">
        <v>115</v>
      </c>
      <c r="BN11" s="292">
        <v>99.9</v>
      </c>
      <c r="BO11" s="292">
        <v>115</v>
      </c>
      <c r="BP11" s="292">
        <v>107.45</v>
      </c>
      <c r="BQ11" s="265" t="s">
        <v>31</v>
      </c>
      <c r="BR11" s="265" t="s">
        <v>31</v>
      </c>
      <c r="BS11" s="265" t="s">
        <v>31</v>
      </c>
      <c r="BT11" s="265">
        <v>119</v>
      </c>
      <c r="BU11" s="265">
        <v>121</v>
      </c>
      <c r="BV11" s="266">
        <v>120</v>
      </c>
      <c r="BW11" s="318">
        <v>90</v>
      </c>
      <c r="BX11" s="318">
        <v>120</v>
      </c>
      <c r="BY11" s="318">
        <v>100</v>
      </c>
      <c r="BZ11" s="318">
        <v>98.98</v>
      </c>
      <c r="CA11" s="318">
        <v>121.98</v>
      </c>
      <c r="CB11" s="318">
        <v>106.65</v>
      </c>
      <c r="CC11" s="300">
        <v>85</v>
      </c>
      <c r="CD11" s="301">
        <v>100</v>
      </c>
      <c r="CE11" s="302">
        <v>96.67</v>
      </c>
      <c r="CF11" s="300">
        <v>102.97</v>
      </c>
      <c r="CG11" s="301">
        <v>109.57</v>
      </c>
      <c r="CH11" s="302">
        <v>106.59</v>
      </c>
      <c r="CI11" s="284">
        <v>90</v>
      </c>
      <c r="CJ11" s="284">
        <v>120</v>
      </c>
      <c r="CK11" s="284">
        <v>100</v>
      </c>
      <c r="CL11" s="284">
        <v>99</v>
      </c>
      <c r="CM11" s="284">
        <v>105</v>
      </c>
      <c r="CN11" s="284">
        <v>99.98</v>
      </c>
    </row>
    <row r="12" spans="1:92" ht="19.5" thickBot="1">
      <c r="A12" s="158" t="s">
        <v>23</v>
      </c>
      <c r="B12" s="158" t="s">
        <v>3</v>
      </c>
      <c r="C12" s="353" t="s">
        <v>31</v>
      </c>
      <c r="D12" s="351" t="s">
        <v>31</v>
      </c>
      <c r="E12" s="350" t="s">
        <v>31</v>
      </c>
      <c r="F12" s="374">
        <v>63.9</v>
      </c>
      <c r="G12" s="377">
        <v>72.1</v>
      </c>
      <c r="H12" s="374">
        <v>64</v>
      </c>
      <c r="I12" s="281">
        <v>60</v>
      </c>
      <c r="J12" s="281">
        <v>63</v>
      </c>
      <c r="K12" s="281">
        <v>61.5</v>
      </c>
      <c r="L12" s="281">
        <v>63</v>
      </c>
      <c r="M12" s="281">
        <v>65</v>
      </c>
      <c r="N12" s="280">
        <v>64</v>
      </c>
      <c r="O12" s="251">
        <v>60</v>
      </c>
      <c r="P12" s="246">
        <v>70</v>
      </c>
      <c r="Q12" s="252">
        <v>65</v>
      </c>
      <c r="R12" s="253">
        <v>56</v>
      </c>
      <c r="S12" s="246">
        <v>65</v>
      </c>
      <c r="T12" s="252">
        <v>60.5</v>
      </c>
      <c r="U12" s="321" t="s">
        <v>32</v>
      </c>
      <c r="V12" s="259" t="s">
        <v>31</v>
      </c>
      <c r="W12" s="260" t="s">
        <v>31</v>
      </c>
      <c r="X12" s="261">
        <v>62</v>
      </c>
      <c r="Y12" s="259">
        <v>68</v>
      </c>
      <c r="Z12" s="260">
        <v>65</v>
      </c>
      <c r="AA12" s="259">
        <v>62.5</v>
      </c>
      <c r="AB12" s="259">
        <v>73</v>
      </c>
      <c r="AC12" s="259">
        <v>63</v>
      </c>
      <c r="AD12" s="259">
        <v>62.5</v>
      </c>
      <c r="AE12" s="259">
        <v>72.5</v>
      </c>
      <c r="AF12" s="259">
        <v>63</v>
      </c>
      <c r="AG12" s="341">
        <v>60</v>
      </c>
      <c r="AH12" s="342">
        <v>63.5</v>
      </c>
      <c r="AI12" s="343">
        <v>61.75</v>
      </c>
      <c r="AJ12" s="344">
        <v>60</v>
      </c>
      <c r="AK12" s="342">
        <v>63.5</v>
      </c>
      <c r="AL12" s="343">
        <v>61.75</v>
      </c>
      <c r="AM12" s="321">
        <v>62</v>
      </c>
      <c r="AN12" s="259">
        <v>70</v>
      </c>
      <c r="AO12" s="260">
        <v>66</v>
      </c>
      <c r="AP12" s="261">
        <v>62</v>
      </c>
      <c r="AQ12" s="259">
        <v>70</v>
      </c>
      <c r="AR12" s="260">
        <v>66</v>
      </c>
      <c r="AS12" s="349">
        <v>58</v>
      </c>
      <c r="AT12" s="349">
        <v>66</v>
      </c>
      <c r="AU12" s="349">
        <v>62</v>
      </c>
      <c r="AV12" s="349">
        <v>58</v>
      </c>
      <c r="AW12" s="349">
        <v>66</v>
      </c>
      <c r="AX12" s="349">
        <v>62</v>
      </c>
      <c r="AY12" s="272">
        <v>65</v>
      </c>
      <c r="AZ12" s="272">
        <v>100</v>
      </c>
      <c r="BA12" s="272">
        <v>82.5</v>
      </c>
      <c r="BB12" s="276">
        <v>58</v>
      </c>
      <c r="BC12" s="276">
        <v>69</v>
      </c>
      <c r="BD12" s="277">
        <v>63.5</v>
      </c>
      <c r="BE12" s="321">
        <v>72</v>
      </c>
      <c r="BF12" s="259">
        <v>82</v>
      </c>
      <c r="BG12" s="283">
        <v>77</v>
      </c>
      <c r="BH12" s="261">
        <v>65</v>
      </c>
      <c r="BI12" s="259">
        <v>72</v>
      </c>
      <c r="BJ12" s="283">
        <v>68.5</v>
      </c>
      <c r="BK12" s="290">
        <v>60</v>
      </c>
      <c r="BL12" s="290">
        <v>90</v>
      </c>
      <c r="BM12" s="290">
        <v>75</v>
      </c>
      <c r="BN12" s="292">
        <v>54.3</v>
      </c>
      <c r="BO12" s="292">
        <v>62.5</v>
      </c>
      <c r="BP12" s="292">
        <v>58.4</v>
      </c>
      <c r="BQ12" s="265" t="s">
        <v>31</v>
      </c>
      <c r="BR12" s="265" t="s">
        <v>31</v>
      </c>
      <c r="BS12" s="265" t="s">
        <v>31</v>
      </c>
      <c r="BT12" s="265">
        <v>62</v>
      </c>
      <c r="BU12" s="265">
        <v>63.8</v>
      </c>
      <c r="BV12" s="266">
        <v>62.9</v>
      </c>
      <c r="BW12" s="318">
        <v>58.9</v>
      </c>
      <c r="BX12" s="318">
        <v>71.9</v>
      </c>
      <c r="BY12" s="318">
        <v>63.85</v>
      </c>
      <c r="BZ12" s="318">
        <v>57.6</v>
      </c>
      <c r="CA12" s="318">
        <v>67.89</v>
      </c>
      <c r="CB12" s="318">
        <v>63.26</v>
      </c>
      <c r="CC12" s="300">
        <v>47</v>
      </c>
      <c r="CD12" s="301">
        <v>57</v>
      </c>
      <c r="CE12" s="302">
        <v>52.5</v>
      </c>
      <c r="CF12" s="300">
        <v>49.77</v>
      </c>
      <c r="CG12" s="315">
        <v>66.55</v>
      </c>
      <c r="CH12" s="302">
        <v>60.3</v>
      </c>
      <c r="CI12" s="284">
        <v>54</v>
      </c>
      <c r="CJ12" s="284">
        <v>71.9</v>
      </c>
      <c r="CK12" s="284">
        <v>66</v>
      </c>
      <c r="CL12" s="284">
        <v>49.98</v>
      </c>
      <c r="CM12" s="284">
        <v>71.9</v>
      </c>
      <c r="CN12" s="284">
        <v>66.6</v>
      </c>
    </row>
    <row r="13" spans="1:92" ht="19.5" thickBot="1">
      <c r="A13" s="158" t="s">
        <v>4</v>
      </c>
      <c r="B13" s="158" t="s">
        <v>3</v>
      </c>
      <c r="C13" s="355" t="s">
        <v>31</v>
      </c>
      <c r="D13" s="354" t="s">
        <v>31</v>
      </c>
      <c r="E13" s="356" t="s">
        <v>31</v>
      </c>
      <c r="F13" s="375">
        <v>65</v>
      </c>
      <c r="G13" s="378">
        <v>78</v>
      </c>
      <c r="H13" s="375">
        <v>65</v>
      </c>
      <c r="I13" s="281">
        <v>55</v>
      </c>
      <c r="J13" s="281">
        <v>70</v>
      </c>
      <c r="K13" s="281">
        <v>62.5</v>
      </c>
      <c r="L13" s="281">
        <v>50</v>
      </c>
      <c r="M13" s="281">
        <v>65</v>
      </c>
      <c r="N13" s="280">
        <v>57.5</v>
      </c>
      <c r="O13" s="251">
        <v>50</v>
      </c>
      <c r="P13" s="246">
        <v>90</v>
      </c>
      <c r="Q13" s="252">
        <v>70</v>
      </c>
      <c r="R13" s="251" t="s">
        <v>31</v>
      </c>
      <c r="S13" s="246" t="s">
        <v>31</v>
      </c>
      <c r="T13" s="252" t="s">
        <v>31</v>
      </c>
      <c r="U13" s="321">
        <v>50</v>
      </c>
      <c r="V13" s="259">
        <v>90</v>
      </c>
      <c r="W13" s="260">
        <v>70</v>
      </c>
      <c r="X13" s="261">
        <v>40</v>
      </c>
      <c r="Y13" s="259">
        <v>80</v>
      </c>
      <c r="Z13" s="260">
        <v>60</v>
      </c>
      <c r="AA13" s="259">
        <v>50</v>
      </c>
      <c r="AB13" s="259">
        <v>110</v>
      </c>
      <c r="AC13" s="259">
        <v>65</v>
      </c>
      <c r="AD13" s="259" t="s">
        <v>32</v>
      </c>
      <c r="AE13" s="259" t="s">
        <v>32</v>
      </c>
      <c r="AF13" s="259" t="s">
        <v>32</v>
      </c>
      <c r="AG13" s="341">
        <v>42</v>
      </c>
      <c r="AH13" s="342">
        <v>95</v>
      </c>
      <c r="AI13" s="343">
        <v>68.5</v>
      </c>
      <c r="AJ13" s="344" t="s">
        <v>32</v>
      </c>
      <c r="AK13" s="342" t="s">
        <v>32</v>
      </c>
      <c r="AL13" s="343" t="s">
        <v>32</v>
      </c>
      <c r="AM13" s="321">
        <v>45</v>
      </c>
      <c r="AN13" s="259">
        <v>85</v>
      </c>
      <c r="AO13" s="260">
        <v>65</v>
      </c>
      <c r="AP13" s="261" t="s">
        <v>32</v>
      </c>
      <c r="AQ13" s="259" t="s">
        <v>32</v>
      </c>
      <c r="AR13" s="260" t="s">
        <v>32</v>
      </c>
      <c r="AS13" s="349">
        <v>50</v>
      </c>
      <c r="AT13" s="349">
        <v>80</v>
      </c>
      <c r="AU13" s="349">
        <v>65</v>
      </c>
      <c r="AV13" s="349">
        <v>50</v>
      </c>
      <c r="AW13" s="349">
        <v>80</v>
      </c>
      <c r="AX13" s="349">
        <v>65</v>
      </c>
      <c r="AY13" s="272">
        <v>35</v>
      </c>
      <c r="AZ13" s="272">
        <v>95</v>
      </c>
      <c r="BA13" s="272">
        <v>65</v>
      </c>
      <c r="BB13" s="272">
        <v>40</v>
      </c>
      <c r="BC13" s="272">
        <v>90</v>
      </c>
      <c r="BD13" s="275">
        <v>65</v>
      </c>
      <c r="BE13" s="321">
        <v>50</v>
      </c>
      <c r="BF13" s="259">
        <v>100</v>
      </c>
      <c r="BG13" s="283">
        <v>80</v>
      </c>
      <c r="BH13" s="261">
        <v>0</v>
      </c>
      <c r="BI13" s="259">
        <v>0</v>
      </c>
      <c r="BJ13" s="283">
        <v>0</v>
      </c>
      <c r="BK13" s="290">
        <v>50</v>
      </c>
      <c r="BL13" s="291">
        <v>90</v>
      </c>
      <c r="BM13" s="291">
        <v>70</v>
      </c>
      <c r="BN13" s="290">
        <v>45</v>
      </c>
      <c r="BO13" s="291">
        <v>85</v>
      </c>
      <c r="BP13" s="291">
        <v>65</v>
      </c>
      <c r="BQ13" s="265" t="s">
        <v>31</v>
      </c>
      <c r="BR13" s="265" t="s">
        <v>31</v>
      </c>
      <c r="BS13" s="265" t="s">
        <v>31</v>
      </c>
      <c r="BT13" s="265">
        <v>62</v>
      </c>
      <c r="BU13" s="265">
        <v>64</v>
      </c>
      <c r="BV13" s="266">
        <v>63</v>
      </c>
      <c r="BW13" s="318">
        <v>40</v>
      </c>
      <c r="BX13" s="318">
        <v>100</v>
      </c>
      <c r="BY13" s="318">
        <v>60</v>
      </c>
      <c r="BZ13" s="317" t="s">
        <v>32</v>
      </c>
      <c r="CA13" s="317" t="s">
        <v>32</v>
      </c>
      <c r="CB13" s="317" t="s">
        <v>32</v>
      </c>
      <c r="CC13" s="300">
        <v>60</v>
      </c>
      <c r="CD13" s="301">
        <v>100</v>
      </c>
      <c r="CE13" s="302">
        <v>73.75</v>
      </c>
      <c r="CF13" s="300"/>
      <c r="CG13" s="315"/>
      <c r="CH13" s="302"/>
      <c r="CI13" s="284">
        <v>30</v>
      </c>
      <c r="CJ13" s="284">
        <v>120</v>
      </c>
      <c r="CK13" s="284">
        <v>65</v>
      </c>
      <c r="CL13" s="284" t="s">
        <v>78</v>
      </c>
      <c r="CM13" s="284" t="s">
        <v>78</v>
      </c>
      <c r="CN13" s="284" t="s">
        <v>78</v>
      </c>
    </row>
    <row r="14" spans="1:92" ht="18" customHeight="1" thickBot="1">
      <c r="A14" s="158" t="s">
        <v>83</v>
      </c>
      <c r="B14" s="158" t="s">
        <v>3</v>
      </c>
      <c r="C14" s="353" t="s">
        <v>31</v>
      </c>
      <c r="D14" s="351" t="s">
        <v>31</v>
      </c>
      <c r="E14" s="350" t="s">
        <v>31</v>
      </c>
      <c r="F14" s="374">
        <v>11.8</v>
      </c>
      <c r="G14" s="377">
        <v>12.7</v>
      </c>
      <c r="H14" s="374">
        <v>11.75</v>
      </c>
      <c r="I14" s="281">
        <v>11.5</v>
      </c>
      <c r="J14" s="281">
        <v>12</v>
      </c>
      <c r="K14" s="281">
        <v>11.75</v>
      </c>
      <c r="L14" s="281">
        <v>12</v>
      </c>
      <c r="M14" s="281">
        <v>13</v>
      </c>
      <c r="N14" s="280">
        <v>12.5</v>
      </c>
      <c r="O14" s="251">
        <v>9</v>
      </c>
      <c r="P14" s="246">
        <v>14</v>
      </c>
      <c r="Q14" s="252">
        <v>11.5</v>
      </c>
      <c r="R14" s="253">
        <v>10.95</v>
      </c>
      <c r="S14" s="246">
        <v>13</v>
      </c>
      <c r="T14" s="252">
        <v>11.97</v>
      </c>
      <c r="U14" s="321" t="s">
        <v>78</v>
      </c>
      <c r="V14" s="259" t="s">
        <v>78</v>
      </c>
      <c r="W14" s="260"/>
      <c r="X14" s="261">
        <v>10</v>
      </c>
      <c r="Y14" s="259">
        <v>14</v>
      </c>
      <c r="Z14" s="260">
        <v>12</v>
      </c>
      <c r="AA14" s="259">
        <v>11.5</v>
      </c>
      <c r="AB14" s="259">
        <v>17</v>
      </c>
      <c r="AC14" s="259">
        <v>11.5</v>
      </c>
      <c r="AD14" s="259">
        <v>11.35</v>
      </c>
      <c r="AE14" s="259">
        <v>18</v>
      </c>
      <c r="AF14" s="259">
        <v>11.5</v>
      </c>
      <c r="AG14" s="341">
        <v>9</v>
      </c>
      <c r="AH14" s="342">
        <v>12.5</v>
      </c>
      <c r="AI14" s="343">
        <v>10.75</v>
      </c>
      <c r="AJ14" s="344">
        <v>9.5</v>
      </c>
      <c r="AK14" s="342">
        <v>12.75</v>
      </c>
      <c r="AL14" s="343">
        <v>11.13</v>
      </c>
      <c r="AM14" s="321">
        <v>11</v>
      </c>
      <c r="AN14" s="259">
        <v>12.5</v>
      </c>
      <c r="AO14" s="260">
        <v>11.75</v>
      </c>
      <c r="AP14" s="261">
        <v>12</v>
      </c>
      <c r="AQ14" s="259">
        <v>12.5</v>
      </c>
      <c r="AR14" s="260">
        <v>12.25</v>
      </c>
      <c r="AS14" s="349">
        <v>10.5</v>
      </c>
      <c r="AT14" s="349">
        <v>13</v>
      </c>
      <c r="AU14" s="349">
        <v>11.75</v>
      </c>
      <c r="AV14" s="349">
        <v>11.6</v>
      </c>
      <c r="AW14" s="349">
        <v>13</v>
      </c>
      <c r="AX14" s="349">
        <v>12.3</v>
      </c>
      <c r="AY14" s="272">
        <v>9.5</v>
      </c>
      <c r="AZ14" s="272">
        <v>10.5</v>
      </c>
      <c r="BA14" s="272">
        <v>10</v>
      </c>
      <c r="BB14" s="272">
        <v>9.5</v>
      </c>
      <c r="BC14" s="272">
        <v>11.5</v>
      </c>
      <c r="BD14" s="275">
        <v>10.5</v>
      </c>
      <c r="BE14" s="321">
        <v>12</v>
      </c>
      <c r="BF14" s="259">
        <v>15</v>
      </c>
      <c r="BG14" s="283">
        <v>13.5</v>
      </c>
      <c r="BH14" s="261">
        <v>10.3</v>
      </c>
      <c r="BI14" s="259">
        <v>12.6</v>
      </c>
      <c r="BJ14" s="283">
        <v>11.8</v>
      </c>
      <c r="BK14" s="290">
        <v>12</v>
      </c>
      <c r="BL14" s="291">
        <v>15</v>
      </c>
      <c r="BM14" s="291">
        <v>13.5</v>
      </c>
      <c r="BN14" s="290">
        <v>10.5</v>
      </c>
      <c r="BO14" s="291">
        <v>13.2</v>
      </c>
      <c r="BP14" s="291">
        <v>11.85</v>
      </c>
      <c r="BQ14" s="265" t="s">
        <v>31</v>
      </c>
      <c r="BR14" s="265" t="s">
        <v>31</v>
      </c>
      <c r="BS14" s="265" t="s">
        <v>31</v>
      </c>
      <c r="BT14" s="265">
        <v>10</v>
      </c>
      <c r="BU14" s="265">
        <v>11</v>
      </c>
      <c r="BV14" s="266">
        <v>10.5</v>
      </c>
      <c r="BW14" s="318">
        <v>9.5</v>
      </c>
      <c r="BX14" s="318">
        <v>12.5</v>
      </c>
      <c r="BY14" s="318">
        <v>11</v>
      </c>
      <c r="BZ14" s="318">
        <v>8.29</v>
      </c>
      <c r="CA14" s="318">
        <v>11.65</v>
      </c>
      <c r="CB14" s="318">
        <v>10.1</v>
      </c>
      <c r="CC14" s="300">
        <v>9</v>
      </c>
      <c r="CD14" s="301">
        <v>11</v>
      </c>
      <c r="CE14" s="302">
        <v>10</v>
      </c>
      <c r="CF14" s="300">
        <v>8.5</v>
      </c>
      <c r="CG14" s="315">
        <v>11.65</v>
      </c>
      <c r="CH14" s="302">
        <v>10.54</v>
      </c>
      <c r="CI14" s="284">
        <v>10</v>
      </c>
      <c r="CJ14" s="284">
        <v>15</v>
      </c>
      <c r="CK14" s="284">
        <v>12.5</v>
      </c>
      <c r="CL14" s="284">
        <v>10.5</v>
      </c>
      <c r="CM14" s="284">
        <v>14</v>
      </c>
      <c r="CN14" s="284">
        <v>12.7</v>
      </c>
    </row>
    <row r="15" spans="1:92" ht="19.5" thickBot="1">
      <c r="A15" s="158" t="s">
        <v>7</v>
      </c>
      <c r="B15" s="158" t="s">
        <v>3</v>
      </c>
      <c r="C15" s="353" t="s">
        <v>31</v>
      </c>
      <c r="D15" s="351" t="s">
        <v>31</v>
      </c>
      <c r="E15" s="350" t="s">
        <v>31</v>
      </c>
      <c r="F15" s="375">
        <v>15.1</v>
      </c>
      <c r="G15" s="378">
        <v>18.25</v>
      </c>
      <c r="H15" s="375">
        <v>15.9</v>
      </c>
      <c r="I15" s="281">
        <v>16</v>
      </c>
      <c r="J15" s="281">
        <v>19</v>
      </c>
      <c r="K15" s="281">
        <v>17.5</v>
      </c>
      <c r="L15" s="281">
        <v>16</v>
      </c>
      <c r="M15" s="281">
        <v>18</v>
      </c>
      <c r="N15" s="280">
        <v>17</v>
      </c>
      <c r="O15" s="251">
        <v>13</v>
      </c>
      <c r="P15" s="246">
        <v>20</v>
      </c>
      <c r="Q15" s="252">
        <v>16.5</v>
      </c>
      <c r="R15" s="253">
        <v>14</v>
      </c>
      <c r="S15" s="246">
        <v>18</v>
      </c>
      <c r="T15" s="252">
        <v>16</v>
      </c>
      <c r="U15" s="321" t="s">
        <v>78</v>
      </c>
      <c r="V15" s="259" t="s">
        <v>78</v>
      </c>
      <c r="W15" s="260" t="s">
        <v>78</v>
      </c>
      <c r="X15" s="261">
        <v>15</v>
      </c>
      <c r="Y15" s="259">
        <v>18</v>
      </c>
      <c r="Z15" s="260">
        <v>16.5</v>
      </c>
      <c r="AA15" s="259">
        <v>15</v>
      </c>
      <c r="AB15" s="259">
        <v>25</v>
      </c>
      <c r="AC15" s="259">
        <v>15.75</v>
      </c>
      <c r="AD15" s="259">
        <v>14.5</v>
      </c>
      <c r="AE15" s="259">
        <v>24</v>
      </c>
      <c r="AF15" s="259">
        <v>15.75</v>
      </c>
      <c r="AG15" s="341">
        <v>15</v>
      </c>
      <c r="AH15" s="342">
        <v>16</v>
      </c>
      <c r="AI15" s="343">
        <v>15.5</v>
      </c>
      <c r="AJ15" s="344">
        <v>15.5</v>
      </c>
      <c r="AK15" s="342">
        <v>16.5</v>
      </c>
      <c r="AL15" s="343">
        <v>16</v>
      </c>
      <c r="AM15" s="321">
        <v>14</v>
      </c>
      <c r="AN15" s="259">
        <v>16</v>
      </c>
      <c r="AO15" s="260">
        <v>15</v>
      </c>
      <c r="AP15" s="261">
        <v>16</v>
      </c>
      <c r="AQ15" s="259">
        <v>17</v>
      </c>
      <c r="AR15" s="260">
        <v>16.5</v>
      </c>
      <c r="AS15" s="349">
        <v>14</v>
      </c>
      <c r="AT15" s="349">
        <v>19</v>
      </c>
      <c r="AU15" s="349">
        <v>16.5</v>
      </c>
      <c r="AV15" s="349">
        <v>14</v>
      </c>
      <c r="AW15" s="349">
        <v>19</v>
      </c>
      <c r="AX15" s="349">
        <v>16.5</v>
      </c>
      <c r="AY15" s="272">
        <v>13</v>
      </c>
      <c r="AZ15" s="272">
        <v>16</v>
      </c>
      <c r="BA15" s="272">
        <v>14.5</v>
      </c>
      <c r="BB15" s="272">
        <v>14</v>
      </c>
      <c r="BC15" s="272">
        <v>16</v>
      </c>
      <c r="BD15" s="275">
        <v>15</v>
      </c>
      <c r="BE15" s="321">
        <v>17</v>
      </c>
      <c r="BF15" s="259">
        <v>24</v>
      </c>
      <c r="BG15" s="283">
        <v>20.5</v>
      </c>
      <c r="BH15" s="261">
        <v>13</v>
      </c>
      <c r="BI15" s="259">
        <v>20.1</v>
      </c>
      <c r="BJ15" s="283">
        <v>16</v>
      </c>
      <c r="BK15" s="290">
        <v>15</v>
      </c>
      <c r="BL15" s="290">
        <v>22</v>
      </c>
      <c r="BM15" s="290">
        <v>18.5</v>
      </c>
      <c r="BN15" s="290">
        <v>13.6</v>
      </c>
      <c r="BO15" s="290">
        <v>16.5</v>
      </c>
      <c r="BP15" s="290">
        <v>15.05</v>
      </c>
      <c r="BQ15" s="265" t="s">
        <v>31</v>
      </c>
      <c r="BR15" s="265" t="s">
        <v>31</v>
      </c>
      <c r="BS15" s="265" t="s">
        <v>31</v>
      </c>
      <c r="BT15" s="265">
        <v>15.8</v>
      </c>
      <c r="BU15" s="265">
        <v>16.3</v>
      </c>
      <c r="BV15" s="266">
        <v>16.05</v>
      </c>
      <c r="BW15" s="318">
        <v>13.5</v>
      </c>
      <c r="BX15" s="318">
        <v>16</v>
      </c>
      <c r="BY15" s="318">
        <v>14.75</v>
      </c>
      <c r="BZ15" s="318">
        <v>12.99</v>
      </c>
      <c r="CA15" s="318">
        <v>18.3</v>
      </c>
      <c r="CB15" s="318">
        <v>15.08</v>
      </c>
      <c r="CC15" s="300">
        <v>14</v>
      </c>
      <c r="CD15" s="301">
        <v>14</v>
      </c>
      <c r="CE15" s="302">
        <v>14</v>
      </c>
      <c r="CF15" s="300">
        <v>14.2</v>
      </c>
      <c r="CG15" s="315">
        <v>21.5</v>
      </c>
      <c r="CH15" s="302">
        <v>16.49</v>
      </c>
      <c r="CI15" s="284">
        <v>16</v>
      </c>
      <c r="CJ15" s="284">
        <v>16</v>
      </c>
      <c r="CK15" s="284">
        <v>16</v>
      </c>
      <c r="CL15" s="284">
        <v>13.7</v>
      </c>
      <c r="CM15" s="284">
        <v>17</v>
      </c>
      <c r="CN15" s="284">
        <v>15.8</v>
      </c>
    </row>
    <row r="16" spans="1:92" ht="19.5" thickBot="1">
      <c r="A16" s="158" t="s">
        <v>9</v>
      </c>
      <c r="B16" s="158" t="s">
        <v>3</v>
      </c>
      <c r="C16" s="355" t="s">
        <v>31</v>
      </c>
      <c r="D16" s="354" t="s">
        <v>31</v>
      </c>
      <c r="E16" s="356" t="s">
        <v>31</v>
      </c>
      <c r="F16" s="374">
        <v>23.1</v>
      </c>
      <c r="G16" s="377">
        <v>26.8</v>
      </c>
      <c r="H16" s="374">
        <v>23.8</v>
      </c>
      <c r="I16" s="281">
        <v>23</v>
      </c>
      <c r="J16" s="281">
        <v>23</v>
      </c>
      <c r="K16" s="281">
        <v>23</v>
      </c>
      <c r="L16" s="281">
        <v>23</v>
      </c>
      <c r="M16" s="281">
        <v>23</v>
      </c>
      <c r="N16" s="280">
        <v>23</v>
      </c>
      <c r="O16" s="251">
        <v>22</v>
      </c>
      <c r="P16" s="246">
        <v>30</v>
      </c>
      <c r="Q16" s="252">
        <v>26</v>
      </c>
      <c r="R16" s="253">
        <v>18.2</v>
      </c>
      <c r="S16" s="246">
        <v>25</v>
      </c>
      <c r="T16" s="252">
        <v>21.6</v>
      </c>
      <c r="U16" s="321" t="s">
        <v>78</v>
      </c>
      <c r="V16" s="259" t="s">
        <v>78</v>
      </c>
      <c r="W16" s="260" t="s">
        <v>78</v>
      </c>
      <c r="X16" s="261">
        <v>22</v>
      </c>
      <c r="Y16" s="259">
        <v>27</v>
      </c>
      <c r="Z16" s="260">
        <v>24.5</v>
      </c>
      <c r="AA16" s="259">
        <v>23</v>
      </c>
      <c r="AB16" s="259">
        <v>27</v>
      </c>
      <c r="AC16" s="259">
        <v>23</v>
      </c>
      <c r="AD16" s="259">
        <v>23.2</v>
      </c>
      <c r="AE16" s="259">
        <v>27.3</v>
      </c>
      <c r="AF16" s="259">
        <v>23.1</v>
      </c>
      <c r="AG16" s="341">
        <v>22</v>
      </c>
      <c r="AH16" s="342">
        <v>26</v>
      </c>
      <c r="AI16" s="343">
        <v>24</v>
      </c>
      <c r="AJ16" s="344">
        <v>23</v>
      </c>
      <c r="AK16" s="342">
        <v>24</v>
      </c>
      <c r="AL16" s="343">
        <v>23.5</v>
      </c>
      <c r="AM16" s="321">
        <v>21</v>
      </c>
      <c r="AN16" s="259">
        <v>24</v>
      </c>
      <c r="AO16" s="260">
        <v>22.5</v>
      </c>
      <c r="AP16" s="261">
        <v>22</v>
      </c>
      <c r="AQ16" s="259">
        <v>25</v>
      </c>
      <c r="AR16" s="260">
        <v>23.5</v>
      </c>
      <c r="AS16" s="349">
        <v>17.5</v>
      </c>
      <c r="AT16" s="349">
        <v>21.9</v>
      </c>
      <c r="AU16" s="349">
        <v>19.7</v>
      </c>
      <c r="AV16" s="349">
        <v>17.5</v>
      </c>
      <c r="AW16" s="349">
        <v>21.9</v>
      </c>
      <c r="AX16" s="349">
        <v>19.7</v>
      </c>
      <c r="AY16" s="272">
        <v>22</v>
      </c>
      <c r="AZ16" s="272">
        <v>24</v>
      </c>
      <c r="BA16" s="272">
        <v>23</v>
      </c>
      <c r="BB16" s="272">
        <v>22.9</v>
      </c>
      <c r="BC16" s="272">
        <v>24</v>
      </c>
      <c r="BD16" s="275">
        <v>23.45</v>
      </c>
      <c r="BE16" s="321">
        <v>20</v>
      </c>
      <c r="BF16" s="259">
        <v>25</v>
      </c>
      <c r="BG16" s="283">
        <v>22.5</v>
      </c>
      <c r="BH16" s="261">
        <v>20</v>
      </c>
      <c r="BI16" s="259">
        <v>24.5</v>
      </c>
      <c r="BJ16" s="283">
        <v>23.2</v>
      </c>
      <c r="BK16" s="290">
        <v>24</v>
      </c>
      <c r="BL16" s="290">
        <v>26</v>
      </c>
      <c r="BM16" s="290">
        <v>25</v>
      </c>
      <c r="BN16" s="292">
        <v>21.9</v>
      </c>
      <c r="BO16" s="292">
        <v>24.38</v>
      </c>
      <c r="BP16" s="292">
        <v>23.14</v>
      </c>
      <c r="BQ16" s="265" t="s">
        <v>31</v>
      </c>
      <c r="BR16" s="265" t="s">
        <v>31</v>
      </c>
      <c r="BS16" s="265" t="s">
        <v>31</v>
      </c>
      <c r="BT16" s="265">
        <v>22.6</v>
      </c>
      <c r="BU16" s="265">
        <v>23</v>
      </c>
      <c r="BV16" s="266">
        <v>22.8</v>
      </c>
      <c r="BW16" s="318">
        <v>22</v>
      </c>
      <c r="BX16" s="318">
        <v>26</v>
      </c>
      <c r="BY16" s="318">
        <v>24</v>
      </c>
      <c r="BZ16" s="318">
        <v>18.29</v>
      </c>
      <c r="CA16" s="318">
        <v>22.9</v>
      </c>
      <c r="CB16" s="318">
        <v>21.04</v>
      </c>
      <c r="CC16" s="300">
        <v>24</v>
      </c>
      <c r="CD16" s="301">
        <v>32</v>
      </c>
      <c r="CE16" s="302">
        <v>28</v>
      </c>
      <c r="CF16" s="300">
        <v>18.15</v>
      </c>
      <c r="CG16" s="315">
        <v>22</v>
      </c>
      <c r="CH16" s="302">
        <v>20.62</v>
      </c>
      <c r="CI16" s="284">
        <v>23</v>
      </c>
      <c r="CJ16" s="284">
        <v>35</v>
      </c>
      <c r="CK16" s="284">
        <v>27</v>
      </c>
      <c r="CL16" s="284">
        <v>21.9</v>
      </c>
      <c r="CM16" s="284">
        <v>23</v>
      </c>
      <c r="CN16" s="284">
        <v>22.5</v>
      </c>
    </row>
    <row r="17" spans="1:92" ht="19.5" thickBot="1">
      <c r="A17" s="158" t="s">
        <v>8</v>
      </c>
      <c r="B17" s="158" t="s">
        <v>3</v>
      </c>
      <c r="C17" s="353" t="s">
        <v>31</v>
      </c>
      <c r="D17" s="351" t="s">
        <v>31</v>
      </c>
      <c r="E17" s="350" t="s">
        <v>31</v>
      </c>
      <c r="F17" s="375">
        <v>23</v>
      </c>
      <c r="G17" s="378">
        <v>28.9</v>
      </c>
      <c r="H17" s="375">
        <v>25.5</v>
      </c>
      <c r="I17" s="281">
        <v>26</v>
      </c>
      <c r="J17" s="281">
        <v>26</v>
      </c>
      <c r="K17" s="281">
        <v>26</v>
      </c>
      <c r="L17" s="281">
        <v>28</v>
      </c>
      <c r="M17" s="281">
        <v>29</v>
      </c>
      <c r="N17" s="280">
        <v>28.5</v>
      </c>
      <c r="O17" s="258">
        <v>24</v>
      </c>
      <c r="P17" s="259">
        <v>30</v>
      </c>
      <c r="Q17" s="260">
        <v>27</v>
      </c>
      <c r="R17" s="261">
        <v>22</v>
      </c>
      <c r="S17" s="259">
        <v>28</v>
      </c>
      <c r="T17" s="260">
        <v>25</v>
      </c>
      <c r="U17" s="258" t="s">
        <v>78</v>
      </c>
      <c r="V17" s="259" t="s">
        <v>78</v>
      </c>
      <c r="W17" s="260" t="s">
        <v>78</v>
      </c>
      <c r="X17" s="261">
        <v>30</v>
      </c>
      <c r="Y17" s="259">
        <v>34</v>
      </c>
      <c r="Z17" s="260">
        <v>32</v>
      </c>
      <c r="AA17" s="259">
        <v>24</v>
      </c>
      <c r="AB17" s="259">
        <v>32</v>
      </c>
      <c r="AC17" s="259">
        <v>24</v>
      </c>
      <c r="AD17" s="259">
        <v>24.5</v>
      </c>
      <c r="AE17" s="259">
        <v>33</v>
      </c>
      <c r="AF17" s="259">
        <v>24</v>
      </c>
      <c r="AG17" s="341">
        <v>26</v>
      </c>
      <c r="AH17" s="342">
        <v>26.25</v>
      </c>
      <c r="AI17" s="343">
        <v>26.13</v>
      </c>
      <c r="AJ17" s="344">
        <v>26.5</v>
      </c>
      <c r="AK17" s="342">
        <v>27</v>
      </c>
      <c r="AL17" s="343">
        <v>26.75</v>
      </c>
      <c r="AM17" s="258">
        <v>26</v>
      </c>
      <c r="AN17" s="259">
        <v>27</v>
      </c>
      <c r="AO17" s="260">
        <v>26.5</v>
      </c>
      <c r="AP17" s="261">
        <v>26</v>
      </c>
      <c r="AQ17" s="259">
        <v>30</v>
      </c>
      <c r="AR17" s="260">
        <v>28</v>
      </c>
      <c r="AS17" s="349">
        <v>23</v>
      </c>
      <c r="AT17" s="349">
        <v>24</v>
      </c>
      <c r="AU17" s="349">
        <v>23.5</v>
      </c>
      <c r="AV17" s="349">
        <v>23</v>
      </c>
      <c r="AW17" s="349">
        <v>24</v>
      </c>
      <c r="AX17" s="349">
        <v>23.5</v>
      </c>
      <c r="AY17" s="272">
        <v>25</v>
      </c>
      <c r="AZ17" s="272">
        <v>25</v>
      </c>
      <c r="BA17" s="272">
        <v>25</v>
      </c>
      <c r="BB17" s="272">
        <v>26</v>
      </c>
      <c r="BC17" s="272">
        <v>28</v>
      </c>
      <c r="BD17" s="275">
        <v>27</v>
      </c>
      <c r="BE17" s="258">
        <v>18</v>
      </c>
      <c r="BF17" s="259">
        <v>23</v>
      </c>
      <c r="BG17" s="283">
        <v>20.5</v>
      </c>
      <c r="BH17" s="258">
        <v>18.9</v>
      </c>
      <c r="BI17" s="259">
        <v>23</v>
      </c>
      <c r="BJ17" s="283">
        <v>19.5</v>
      </c>
      <c r="BK17" s="290">
        <v>25</v>
      </c>
      <c r="BL17" s="290">
        <v>30</v>
      </c>
      <c r="BM17" s="290">
        <v>27.5</v>
      </c>
      <c r="BN17" s="292">
        <v>25.9</v>
      </c>
      <c r="BO17" s="292">
        <v>31</v>
      </c>
      <c r="BP17" s="292">
        <v>28.45</v>
      </c>
      <c r="BQ17" s="265" t="s">
        <v>31</v>
      </c>
      <c r="BR17" s="265" t="s">
        <v>31</v>
      </c>
      <c r="BS17" s="265" t="s">
        <v>31</v>
      </c>
      <c r="BT17" s="265">
        <v>25</v>
      </c>
      <c r="BU17" s="265">
        <v>26</v>
      </c>
      <c r="BV17" s="266">
        <v>25.5</v>
      </c>
      <c r="BW17" s="318">
        <v>27</v>
      </c>
      <c r="BX17" s="318">
        <v>30</v>
      </c>
      <c r="BY17" s="318">
        <v>28.25</v>
      </c>
      <c r="BZ17" s="318">
        <v>22.99</v>
      </c>
      <c r="CA17" s="318">
        <v>25.99</v>
      </c>
      <c r="CB17" s="318">
        <v>24.96</v>
      </c>
      <c r="CC17" s="300">
        <v>30</v>
      </c>
      <c r="CD17" s="301">
        <v>30</v>
      </c>
      <c r="CE17" s="302">
        <v>30</v>
      </c>
      <c r="CF17" s="300">
        <v>25.9</v>
      </c>
      <c r="CG17" s="315">
        <v>30</v>
      </c>
      <c r="CH17" s="302">
        <v>27.98</v>
      </c>
      <c r="CI17" s="284">
        <v>30</v>
      </c>
      <c r="CJ17" s="284">
        <v>30</v>
      </c>
      <c r="CK17" s="284">
        <v>30</v>
      </c>
      <c r="CL17" s="284">
        <v>25.9</v>
      </c>
      <c r="CM17" s="284">
        <v>30</v>
      </c>
      <c r="CN17" s="284">
        <v>28</v>
      </c>
    </row>
    <row r="18" spans="1:92" ht="19.5" thickBot="1">
      <c r="A18" s="158" t="s">
        <v>84</v>
      </c>
      <c r="B18" s="158" t="s">
        <v>3</v>
      </c>
      <c r="C18" s="353" t="s">
        <v>31</v>
      </c>
      <c r="D18" s="351" t="s">
        <v>31</v>
      </c>
      <c r="E18" s="350" t="s">
        <v>31</v>
      </c>
      <c r="F18" s="374">
        <v>66.4</v>
      </c>
      <c r="G18" s="377">
        <v>71.2</v>
      </c>
      <c r="H18" s="374">
        <v>70</v>
      </c>
      <c r="I18" s="281">
        <v>68</v>
      </c>
      <c r="J18" s="281">
        <v>70</v>
      </c>
      <c r="K18" s="281">
        <v>69</v>
      </c>
      <c r="L18" s="281">
        <v>65</v>
      </c>
      <c r="M18" s="281">
        <v>70</v>
      </c>
      <c r="N18" s="280">
        <v>67.5</v>
      </c>
      <c r="O18" s="251">
        <v>55</v>
      </c>
      <c r="P18" s="246">
        <v>85</v>
      </c>
      <c r="Q18" s="252">
        <v>70</v>
      </c>
      <c r="R18" s="253">
        <v>58</v>
      </c>
      <c r="S18" s="246">
        <v>75</v>
      </c>
      <c r="T18" s="252">
        <v>66.5</v>
      </c>
      <c r="U18" s="258">
        <v>45</v>
      </c>
      <c r="V18" s="259">
        <v>90</v>
      </c>
      <c r="W18" s="260">
        <v>67.5</v>
      </c>
      <c r="X18" s="261">
        <v>65</v>
      </c>
      <c r="Y18" s="259">
        <v>80</v>
      </c>
      <c r="Z18" s="260">
        <v>72.5</v>
      </c>
      <c r="AA18" s="259" t="s">
        <v>32</v>
      </c>
      <c r="AB18" s="259" t="s">
        <v>32</v>
      </c>
      <c r="AC18" s="259" t="s">
        <v>32</v>
      </c>
      <c r="AD18" s="259">
        <v>65</v>
      </c>
      <c r="AE18" s="259">
        <v>90</v>
      </c>
      <c r="AF18" s="259">
        <v>68.8</v>
      </c>
      <c r="AG18" s="341">
        <v>64.5</v>
      </c>
      <c r="AH18" s="342">
        <v>68</v>
      </c>
      <c r="AI18" s="343">
        <v>66.25</v>
      </c>
      <c r="AJ18" s="344">
        <v>64</v>
      </c>
      <c r="AK18" s="342">
        <v>68</v>
      </c>
      <c r="AL18" s="343">
        <v>66</v>
      </c>
      <c r="AM18" s="258">
        <v>68</v>
      </c>
      <c r="AN18" s="259">
        <v>70</v>
      </c>
      <c r="AO18" s="260">
        <v>69</v>
      </c>
      <c r="AP18" s="261">
        <v>65</v>
      </c>
      <c r="AQ18" s="259">
        <v>75</v>
      </c>
      <c r="AR18" s="260">
        <v>70</v>
      </c>
      <c r="AS18" s="349">
        <v>59</v>
      </c>
      <c r="AT18" s="349">
        <v>82</v>
      </c>
      <c r="AU18" s="349">
        <v>70.5</v>
      </c>
      <c r="AV18" s="349">
        <v>59</v>
      </c>
      <c r="AW18" s="349">
        <v>82</v>
      </c>
      <c r="AX18" s="349">
        <v>70.5</v>
      </c>
      <c r="AY18" s="272">
        <v>56</v>
      </c>
      <c r="AZ18" s="272">
        <v>75</v>
      </c>
      <c r="BA18" s="272">
        <v>65.5</v>
      </c>
      <c r="BB18" s="272">
        <v>56</v>
      </c>
      <c r="BC18" s="272">
        <v>75</v>
      </c>
      <c r="BD18" s="275">
        <v>65.5</v>
      </c>
      <c r="BE18" s="258">
        <v>65</v>
      </c>
      <c r="BF18" s="259">
        <v>95</v>
      </c>
      <c r="BG18" s="283">
        <v>80</v>
      </c>
      <c r="BH18" s="261">
        <v>45</v>
      </c>
      <c r="BI18" s="259">
        <v>77</v>
      </c>
      <c r="BJ18" s="283">
        <v>62</v>
      </c>
      <c r="BK18" s="290">
        <v>60</v>
      </c>
      <c r="BL18" s="291">
        <v>85</v>
      </c>
      <c r="BM18" s="291">
        <v>72.5</v>
      </c>
      <c r="BN18" s="290">
        <v>54</v>
      </c>
      <c r="BO18" s="291">
        <v>68.8</v>
      </c>
      <c r="BP18" s="291">
        <v>61.4</v>
      </c>
      <c r="BQ18" s="265" t="s">
        <v>31</v>
      </c>
      <c r="BR18" s="265" t="s">
        <v>31</v>
      </c>
      <c r="BS18" s="265" t="s">
        <v>31</v>
      </c>
      <c r="BT18" s="265">
        <v>66</v>
      </c>
      <c r="BU18" s="265">
        <v>68</v>
      </c>
      <c r="BV18" s="266">
        <v>67</v>
      </c>
      <c r="BW18" s="318">
        <v>57.9</v>
      </c>
      <c r="BX18" s="318">
        <v>98</v>
      </c>
      <c r="BY18" s="318">
        <v>74.15</v>
      </c>
      <c r="BZ18" s="318">
        <v>53.85</v>
      </c>
      <c r="CA18" s="318">
        <v>108.5</v>
      </c>
      <c r="CB18" s="318">
        <v>71.5</v>
      </c>
      <c r="CC18" s="300">
        <v>45</v>
      </c>
      <c r="CD18" s="301">
        <v>65</v>
      </c>
      <c r="CE18" s="302">
        <v>55.67</v>
      </c>
      <c r="CF18" s="300">
        <v>44.63</v>
      </c>
      <c r="CG18" s="315">
        <v>97.64</v>
      </c>
      <c r="CH18" s="302">
        <v>63.47</v>
      </c>
      <c r="CI18" s="284">
        <v>65</v>
      </c>
      <c r="CJ18" s="284">
        <v>130</v>
      </c>
      <c r="CK18" s="284">
        <v>75</v>
      </c>
      <c r="CL18" s="284">
        <v>77.5</v>
      </c>
      <c r="CM18" s="284">
        <v>98</v>
      </c>
      <c r="CN18" s="284">
        <v>83.7</v>
      </c>
    </row>
    <row r="19" spans="1:92" ht="32.25" thickBot="1">
      <c r="A19" s="158" t="s">
        <v>24</v>
      </c>
      <c r="B19" s="158" t="s">
        <v>5</v>
      </c>
      <c r="C19" s="355" t="s">
        <v>31</v>
      </c>
      <c r="D19" s="354" t="s">
        <v>31</v>
      </c>
      <c r="E19" s="356" t="s">
        <v>31</v>
      </c>
      <c r="F19" s="375">
        <v>19.9</v>
      </c>
      <c r="G19" s="378">
        <v>23.5</v>
      </c>
      <c r="H19" s="375">
        <v>20.05</v>
      </c>
      <c r="I19" s="281">
        <v>19</v>
      </c>
      <c r="J19" s="281">
        <v>20</v>
      </c>
      <c r="K19" s="281">
        <v>19.5</v>
      </c>
      <c r="L19" s="281">
        <v>20</v>
      </c>
      <c r="M19" s="281">
        <v>21</v>
      </c>
      <c r="N19" s="280">
        <v>20.5</v>
      </c>
      <c r="O19" s="251">
        <v>15.5</v>
      </c>
      <c r="P19" s="246">
        <v>20</v>
      </c>
      <c r="Q19" s="252">
        <v>17.75</v>
      </c>
      <c r="R19" s="253">
        <v>20</v>
      </c>
      <c r="S19" s="246">
        <v>24</v>
      </c>
      <c r="T19" s="252">
        <v>22</v>
      </c>
      <c r="U19" s="258" t="s">
        <v>78</v>
      </c>
      <c r="V19" s="259" t="s">
        <v>78</v>
      </c>
      <c r="W19" s="260" t="s">
        <v>78</v>
      </c>
      <c r="X19" s="261">
        <v>20</v>
      </c>
      <c r="Y19" s="259">
        <v>27.16</v>
      </c>
      <c r="Z19" s="260">
        <v>23.58</v>
      </c>
      <c r="AA19" s="259" t="s">
        <v>32</v>
      </c>
      <c r="AB19" s="259" t="s">
        <v>32</v>
      </c>
      <c r="AC19" s="259" t="s">
        <v>32</v>
      </c>
      <c r="AD19" s="259">
        <v>20</v>
      </c>
      <c r="AE19" s="259">
        <v>36</v>
      </c>
      <c r="AF19" s="259">
        <v>20</v>
      </c>
      <c r="AG19" s="341">
        <v>18.6</v>
      </c>
      <c r="AH19" s="342">
        <v>19.8</v>
      </c>
      <c r="AI19" s="343">
        <v>19.2</v>
      </c>
      <c r="AJ19" s="344">
        <v>18.5</v>
      </c>
      <c r="AK19" s="342">
        <v>20</v>
      </c>
      <c r="AL19" s="343">
        <v>19.25</v>
      </c>
      <c r="AM19" s="258" t="s">
        <v>32</v>
      </c>
      <c r="AN19" s="259" t="s">
        <v>32</v>
      </c>
      <c r="AO19" s="260" t="s">
        <v>32</v>
      </c>
      <c r="AP19" s="261">
        <v>22</v>
      </c>
      <c r="AQ19" s="259">
        <v>30</v>
      </c>
      <c r="AR19" s="260">
        <v>26</v>
      </c>
      <c r="AS19" s="349">
        <v>15</v>
      </c>
      <c r="AT19" s="349">
        <v>24.5</v>
      </c>
      <c r="AU19" s="349">
        <v>19.75</v>
      </c>
      <c r="AV19" s="349">
        <v>15</v>
      </c>
      <c r="AW19" s="349">
        <v>24.5</v>
      </c>
      <c r="AX19" s="349">
        <v>19.75</v>
      </c>
      <c r="AY19" s="273">
        <v>18.5</v>
      </c>
      <c r="AZ19" s="273">
        <v>19.5</v>
      </c>
      <c r="BA19" s="273">
        <v>19</v>
      </c>
      <c r="BB19" s="273">
        <v>18.5</v>
      </c>
      <c r="BC19" s="273">
        <v>20.5</v>
      </c>
      <c r="BD19" s="274">
        <v>19.5</v>
      </c>
      <c r="BE19" s="331" t="s">
        <v>107</v>
      </c>
      <c r="BF19" s="331" t="s">
        <v>107</v>
      </c>
      <c r="BG19" s="283"/>
      <c r="BH19" s="261">
        <v>17.2</v>
      </c>
      <c r="BI19" s="259">
        <v>19.3</v>
      </c>
      <c r="BJ19" s="283">
        <v>19.1</v>
      </c>
      <c r="BK19" s="290">
        <v>22</v>
      </c>
      <c r="BL19" s="290">
        <v>24</v>
      </c>
      <c r="BM19" s="290">
        <v>23</v>
      </c>
      <c r="BN19" s="290">
        <v>19.5</v>
      </c>
      <c r="BO19" s="290">
        <v>22.5</v>
      </c>
      <c r="BP19" s="290">
        <v>21</v>
      </c>
      <c r="BQ19" s="265" t="s">
        <v>31</v>
      </c>
      <c r="BR19" s="265" t="s">
        <v>31</v>
      </c>
      <c r="BS19" s="265" t="s">
        <v>31</v>
      </c>
      <c r="BT19" s="265">
        <v>19.5</v>
      </c>
      <c r="BU19" s="265">
        <v>20.5</v>
      </c>
      <c r="BV19" s="266">
        <v>20</v>
      </c>
      <c r="BW19" s="318">
        <v>17</v>
      </c>
      <c r="BX19" s="318">
        <v>23</v>
      </c>
      <c r="BY19" s="318">
        <v>19</v>
      </c>
      <c r="BZ19" s="318">
        <v>14.79</v>
      </c>
      <c r="CA19" s="318">
        <v>23.25</v>
      </c>
      <c r="CB19" s="318">
        <v>20</v>
      </c>
      <c r="CC19" s="300">
        <v>14</v>
      </c>
      <c r="CD19" s="301">
        <v>14</v>
      </c>
      <c r="CE19" s="302">
        <v>14</v>
      </c>
      <c r="CF19" s="300">
        <v>14.5</v>
      </c>
      <c r="CG19" s="315">
        <v>23.37</v>
      </c>
      <c r="CH19" s="302">
        <v>18.24</v>
      </c>
      <c r="CI19" s="284">
        <v>15.5</v>
      </c>
      <c r="CJ19" s="284">
        <v>23</v>
      </c>
      <c r="CK19" s="284">
        <v>19</v>
      </c>
      <c r="CL19" s="284">
        <v>20.7</v>
      </c>
      <c r="CM19" s="284">
        <v>23.6</v>
      </c>
      <c r="CN19" s="284">
        <v>22.9</v>
      </c>
    </row>
    <row r="20" spans="1:92" ht="32.25" thickBot="1">
      <c r="A20" s="158" t="s">
        <v>25</v>
      </c>
      <c r="B20" s="158" t="s">
        <v>3</v>
      </c>
      <c r="C20" s="353" t="s">
        <v>31</v>
      </c>
      <c r="D20" s="351" t="s">
        <v>31</v>
      </c>
      <c r="E20" s="350" t="s">
        <v>31</v>
      </c>
      <c r="F20" s="367">
        <v>41.3</v>
      </c>
      <c r="G20" s="368">
        <v>58.45</v>
      </c>
      <c r="H20" s="369">
        <v>42.5</v>
      </c>
      <c r="I20" s="281">
        <v>40</v>
      </c>
      <c r="J20" s="281">
        <v>40</v>
      </c>
      <c r="K20" s="281">
        <v>40</v>
      </c>
      <c r="L20" s="281">
        <v>40</v>
      </c>
      <c r="M20" s="281">
        <v>42</v>
      </c>
      <c r="N20" s="280">
        <v>41</v>
      </c>
      <c r="O20" s="251">
        <v>30</v>
      </c>
      <c r="P20" s="246">
        <v>50</v>
      </c>
      <c r="Q20" s="252">
        <v>40</v>
      </c>
      <c r="R20" s="253">
        <v>32</v>
      </c>
      <c r="S20" s="246">
        <v>56</v>
      </c>
      <c r="T20" s="252">
        <v>44</v>
      </c>
      <c r="U20" s="258" t="s">
        <v>78</v>
      </c>
      <c r="V20" s="259" t="s">
        <v>78</v>
      </c>
      <c r="W20" s="260" t="s">
        <v>78</v>
      </c>
      <c r="X20" s="261">
        <v>45</v>
      </c>
      <c r="Y20" s="259">
        <v>63</v>
      </c>
      <c r="Z20" s="260">
        <v>54</v>
      </c>
      <c r="AA20" s="259" t="s">
        <v>32</v>
      </c>
      <c r="AB20" s="259" t="s">
        <v>32</v>
      </c>
      <c r="AC20" s="259" t="s">
        <v>32</v>
      </c>
      <c r="AD20" s="259">
        <v>40</v>
      </c>
      <c r="AE20" s="259">
        <v>65</v>
      </c>
      <c r="AF20" s="259">
        <v>45</v>
      </c>
      <c r="AG20" s="341">
        <v>40</v>
      </c>
      <c r="AH20" s="342">
        <v>40</v>
      </c>
      <c r="AI20" s="343">
        <v>40</v>
      </c>
      <c r="AJ20" s="344">
        <v>40</v>
      </c>
      <c r="AK20" s="342">
        <v>41</v>
      </c>
      <c r="AL20" s="343">
        <v>40.5</v>
      </c>
      <c r="AM20" s="258">
        <v>45</v>
      </c>
      <c r="AN20" s="259">
        <v>45</v>
      </c>
      <c r="AO20" s="260">
        <v>45</v>
      </c>
      <c r="AP20" s="261">
        <v>41.5</v>
      </c>
      <c r="AQ20" s="259">
        <v>50</v>
      </c>
      <c r="AR20" s="260">
        <v>45.75</v>
      </c>
      <c r="AS20" s="349">
        <v>42</v>
      </c>
      <c r="AT20" s="349">
        <v>44</v>
      </c>
      <c r="AU20" s="349">
        <v>43</v>
      </c>
      <c r="AV20" s="349">
        <v>42</v>
      </c>
      <c r="AW20" s="349">
        <v>44</v>
      </c>
      <c r="AX20" s="349">
        <v>43</v>
      </c>
      <c r="AY20" s="273">
        <v>39</v>
      </c>
      <c r="AZ20" s="273">
        <v>41</v>
      </c>
      <c r="BA20" s="273">
        <v>40</v>
      </c>
      <c r="BB20" s="273">
        <v>39</v>
      </c>
      <c r="BC20" s="273">
        <v>41</v>
      </c>
      <c r="BD20" s="274">
        <v>40</v>
      </c>
      <c r="BE20" s="331" t="s">
        <v>107</v>
      </c>
      <c r="BF20" s="331" t="s">
        <v>107</v>
      </c>
      <c r="BG20" s="283"/>
      <c r="BH20" s="258">
        <v>35.9</v>
      </c>
      <c r="BI20" s="259">
        <v>39.8</v>
      </c>
      <c r="BJ20" s="283">
        <v>37</v>
      </c>
      <c r="BK20" s="291">
        <v>40</v>
      </c>
      <c r="BL20" s="291">
        <v>42</v>
      </c>
      <c r="BM20" s="291">
        <v>41</v>
      </c>
      <c r="BN20" s="290">
        <v>25.9</v>
      </c>
      <c r="BO20" s="290">
        <v>34.9</v>
      </c>
      <c r="BP20" s="290">
        <v>30.4</v>
      </c>
      <c r="BQ20" s="265" t="s">
        <v>31</v>
      </c>
      <c r="BR20" s="265" t="s">
        <v>31</v>
      </c>
      <c r="BS20" s="265" t="s">
        <v>31</v>
      </c>
      <c r="BT20" s="265">
        <v>44</v>
      </c>
      <c r="BU20" s="265">
        <v>46</v>
      </c>
      <c r="BV20" s="266">
        <v>45</v>
      </c>
      <c r="BW20" s="318">
        <v>45</v>
      </c>
      <c r="BX20" s="318">
        <v>63.75</v>
      </c>
      <c r="BY20" s="318">
        <v>55.05</v>
      </c>
      <c r="BZ20" s="318">
        <v>53.5</v>
      </c>
      <c r="CA20" s="318">
        <v>68.54</v>
      </c>
      <c r="CB20" s="318">
        <v>59.22</v>
      </c>
      <c r="CC20" s="300">
        <v>44.75</v>
      </c>
      <c r="CD20" s="301">
        <v>67.5</v>
      </c>
      <c r="CE20" s="302">
        <v>56.13</v>
      </c>
      <c r="CF20" s="300">
        <v>59.13</v>
      </c>
      <c r="CG20" s="315">
        <v>64.5</v>
      </c>
      <c r="CH20" s="302">
        <v>61.5</v>
      </c>
      <c r="CI20" s="284">
        <v>29</v>
      </c>
      <c r="CJ20" s="284">
        <v>62.5</v>
      </c>
      <c r="CK20" s="284">
        <v>55</v>
      </c>
      <c r="CL20" s="284">
        <v>54.75</v>
      </c>
      <c r="CM20" s="284">
        <v>71</v>
      </c>
      <c r="CN20" s="284">
        <v>64.5</v>
      </c>
    </row>
    <row r="21" spans="1:92" ht="18.75" customHeight="1" thickBot="1">
      <c r="A21" s="158" t="s">
        <v>26</v>
      </c>
      <c r="B21" s="158" t="s">
        <v>3</v>
      </c>
      <c r="C21" s="353" t="s">
        <v>31</v>
      </c>
      <c r="D21" s="351" t="s">
        <v>31</v>
      </c>
      <c r="E21" s="350" t="s">
        <v>31</v>
      </c>
      <c r="F21" s="367">
        <v>127</v>
      </c>
      <c r="G21" s="368">
        <v>142</v>
      </c>
      <c r="H21" s="369">
        <v>127.5</v>
      </c>
      <c r="I21" s="281">
        <v>125</v>
      </c>
      <c r="J21" s="281">
        <v>125</v>
      </c>
      <c r="K21" s="281">
        <v>125</v>
      </c>
      <c r="L21" s="281">
        <v>125</v>
      </c>
      <c r="M21" s="281">
        <v>127</v>
      </c>
      <c r="N21" s="280">
        <v>126</v>
      </c>
      <c r="O21" s="251">
        <v>95</v>
      </c>
      <c r="P21" s="246">
        <v>160</v>
      </c>
      <c r="Q21" s="252">
        <v>127.5</v>
      </c>
      <c r="R21" s="253">
        <v>105</v>
      </c>
      <c r="S21" s="246">
        <v>160</v>
      </c>
      <c r="T21" s="252">
        <v>132.5</v>
      </c>
      <c r="U21" s="258">
        <v>0</v>
      </c>
      <c r="V21" s="258" t="s">
        <v>31</v>
      </c>
      <c r="W21" s="258" t="s">
        <v>31</v>
      </c>
      <c r="X21" s="261">
        <v>97.5</v>
      </c>
      <c r="Y21" s="259">
        <v>160</v>
      </c>
      <c r="Z21" s="260">
        <v>128.75</v>
      </c>
      <c r="AA21" s="259" t="s">
        <v>32</v>
      </c>
      <c r="AB21" s="259" t="s">
        <v>32</v>
      </c>
      <c r="AC21" s="259" t="s">
        <v>32</v>
      </c>
      <c r="AD21" s="259">
        <v>115</v>
      </c>
      <c r="AE21" s="259">
        <v>164</v>
      </c>
      <c r="AF21" s="259">
        <v>125.2</v>
      </c>
      <c r="AG21" s="341">
        <v>111</v>
      </c>
      <c r="AH21" s="342">
        <v>130</v>
      </c>
      <c r="AI21" s="343">
        <v>120.5</v>
      </c>
      <c r="AJ21" s="344">
        <v>111.25</v>
      </c>
      <c r="AK21" s="342">
        <v>140.5</v>
      </c>
      <c r="AL21" s="343">
        <v>125.88</v>
      </c>
      <c r="AM21" s="258">
        <v>126</v>
      </c>
      <c r="AN21" s="259">
        <v>130</v>
      </c>
      <c r="AO21" s="260">
        <v>128</v>
      </c>
      <c r="AP21" s="261">
        <v>126</v>
      </c>
      <c r="AQ21" s="259">
        <v>145</v>
      </c>
      <c r="AR21" s="260">
        <v>135.5</v>
      </c>
      <c r="AS21" s="349">
        <v>110</v>
      </c>
      <c r="AT21" s="349">
        <v>14</v>
      </c>
      <c r="AU21" s="349">
        <v>62</v>
      </c>
      <c r="AV21" s="349">
        <v>110</v>
      </c>
      <c r="AW21" s="349">
        <v>14</v>
      </c>
      <c r="AX21" s="349">
        <v>62</v>
      </c>
      <c r="AY21" s="273">
        <v>100</v>
      </c>
      <c r="AZ21" s="273">
        <v>140</v>
      </c>
      <c r="BA21" s="273">
        <v>120</v>
      </c>
      <c r="BB21" s="273">
        <v>100</v>
      </c>
      <c r="BC21" s="273">
        <v>140</v>
      </c>
      <c r="BD21" s="273">
        <v>120</v>
      </c>
      <c r="BE21" s="258">
        <v>115</v>
      </c>
      <c r="BF21" s="259">
        <v>145</v>
      </c>
      <c r="BG21" s="283">
        <v>130</v>
      </c>
      <c r="BH21" s="261">
        <v>116</v>
      </c>
      <c r="BI21" s="259">
        <v>152</v>
      </c>
      <c r="BJ21" s="283">
        <v>125</v>
      </c>
      <c r="BK21" s="290">
        <v>120</v>
      </c>
      <c r="BL21" s="290">
        <v>140</v>
      </c>
      <c r="BM21" s="290">
        <v>130</v>
      </c>
      <c r="BN21" s="290">
        <v>96.5</v>
      </c>
      <c r="BO21" s="290">
        <v>125</v>
      </c>
      <c r="BP21" s="290">
        <v>110.75</v>
      </c>
      <c r="BQ21" s="265" t="s">
        <v>31</v>
      </c>
      <c r="BR21" s="265" t="s">
        <v>31</v>
      </c>
      <c r="BS21" s="265" t="s">
        <v>31</v>
      </c>
      <c r="BT21" s="265">
        <v>123</v>
      </c>
      <c r="BU21" s="265">
        <v>125</v>
      </c>
      <c r="BV21" s="266">
        <v>124</v>
      </c>
      <c r="BW21" s="318">
        <v>90</v>
      </c>
      <c r="BX21" s="318">
        <v>160</v>
      </c>
      <c r="BY21" s="318">
        <v>121.5</v>
      </c>
      <c r="BZ21" s="318">
        <v>98</v>
      </c>
      <c r="CA21" s="318">
        <v>205</v>
      </c>
      <c r="CB21" s="318">
        <v>145</v>
      </c>
      <c r="CC21" s="300">
        <v>90</v>
      </c>
      <c r="CD21" s="301">
        <v>150</v>
      </c>
      <c r="CE21" s="302">
        <v>114.67</v>
      </c>
      <c r="CF21" s="300">
        <v>85</v>
      </c>
      <c r="CG21" s="315">
        <v>215.5</v>
      </c>
      <c r="CH21" s="302">
        <v>151.94</v>
      </c>
      <c r="CI21" s="284">
        <v>105</v>
      </c>
      <c r="CJ21" s="284">
        <v>150</v>
      </c>
      <c r="CK21" s="284">
        <v>120</v>
      </c>
      <c r="CL21" s="284">
        <v>153.5</v>
      </c>
      <c r="CM21" s="284">
        <v>199</v>
      </c>
      <c r="CN21" s="284">
        <v>177.5</v>
      </c>
    </row>
    <row r="22" spans="1:92" ht="19.5" thickBot="1">
      <c r="A22" s="158" t="s">
        <v>79</v>
      </c>
      <c r="B22" s="158" t="s">
        <v>3</v>
      </c>
      <c r="C22" s="355" t="s">
        <v>31</v>
      </c>
      <c r="D22" s="354" t="s">
        <v>31</v>
      </c>
      <c r="E22" s="356" t="s">
        <v>31</v>
      </c>
      <c r="F22" s="367">
        <v>43.3</v>
      </c>
      <c r="G22" s="368">
        <v>87.1</v>
      </c>
      <c r="H22" s="369">
        <v>43.5</v>
      </c>
      <c r="I22" s="281">
        <v>48</v>
      </c>
      <c r="J22" s="281">
        <v>48</v>
      </c>
      <c r="K22" s="281">
        <v>48</v>
      </c>
      <c r="L22" s="281">
        <v>40</v>
      </c>
      <c r="M22" s="281">
        <v>45</v>
      </c>
      <c r="N22" s="280">
        <v>42.5</v>
      </c>
      <c r="O22" s="251">
        <v>35</v>
      </c>
      <c r="P22" s="246">
        <v>60</v>
      </c>
      <c r="Q22" s="252">
        <v>47.5</v>
      </c>
      <c r="R22" s="253">
        <v>35</v>
      </c>
      <c r="S22" s="246">
        <v>50</v>
      </c>
      <c r="T22" s="252">
        <v>42.5</v>
      </c>
      <c r="U22" s="258">
        <v>50</v>
      </c>
      <c r="V22" s="259">
        <v>60</v>
      </c>
      <c r="W22" s="260">
        <v>55</v>
      </c>
      <c r="X22" s="261">
        <v>40</v>
      </c>
      <c r="Y22" s="259">
        <v>60</v>
      </c>
      <c r="Z22" s="260">
        <v>50</v>
      </c>
      <c r="AA22" s="279" t="s">
        <v>32</v>
      </c>
      <c r="AB22" s="279" t="s">
        <v>32</v>
      </c>
      <c r="AC22" s="279" t="s">
        <v>32</v>
      </c>
      <c r="AD22" s="279">
        <v>43</v>
      </c>
      <c r="AE22" s="279">
        <v>46</v>
      </c>
      <c r="AF22" s="279">
        <v>44.5</v>
      </c>
      <c r="AG22" s="341">
        <v>40</v>
      </c>
      <c r="AH22" s="342">
        <v>45</v>
      </c>
      <c r="AI22" s="343">
        <v>42.5</v>
      </c>
      <c r="AJ22" s="344">
        <v>36</v>
      </c>
      <c r="AK22" s="342">
        <v>45</v>
      </c>
      <c r="AL22" s="343">
        <v>40.5</v>
      </c>
      <c r="AM22" s="258">
        <v>44</v>
      </c>
      <c r="AN22" s="259">
        <v>45</v>
      </c>
      <c r="AO22" s="260">
        <v>44.5</v>
      </c>
      <c r="AP22" s="261">
        <v>44</v>
      </c>
      <c r="AQ22" s="259">
        <v>46</v>
      </c>
      <c r="AR22" s="260">
        <v>45</v>
      </c>
      <c r="AS22" s="349">
        <v>37</v>
      </c>
      <c r="AT22" s="349">
        <v>45</v>
      </c>
      <c r="AU22" s="349">
        <v>41</v>
      </c>
      <c r="AV22" s="349">
        <v>37</v>
      </c>
      <c r="AW22" s="349">
        <v>45</v>
      </c>
      <c r="AX22" s="349">
        <v>41</v>
      </c>
      <c r="AY22" s="273">
        <v>39</v>
      </c>
      <c r="AZ22" s="273">
        <v>41</v>
      </c>
      <c r="BA22" s="273">
        <v>40</v>
      </c>
      <c r="BB22" s="273">
        <v>39</v>
      </c>
      <c r="BC22" s="273">
        <v>42</v>
      </c>
      <c r="BD22" s="274">
        <v>40.5</v>
      </c>
      <c r="BE22" s="258">
        <v>0</v>
      </c>
      <c r="BF22" s="259">
        <v>0</v>
      </c>
      <c r="BG22" s="283">
        <v>0</v>
      </c>
      <c r="BH22" s="261">
        <v>31</v>
      </c>
      <c r="BI22" s="259">
        <v>41.5</v>
      </c>
      <c r="BJ22" s="283">
        <v>40</v>
      </c>
      <c r="BK22" s="290">
        <v>40</v>
      </c>
      <c r="BL22" s="291">
        <v>45</v>
      </c>
      <c r="BM22" s="291">
        <v>42.5</v>
      </c>
      <c r="BN22" s="290">
        <v>37.9</v>
      </c>
      <c r="BO22" s="290">
        <v>40.5</v>
      </c>
      <c r="BP22" s="290">
        <v>39.2</v>
      </c>
      <c r="BQ22" s="265" t="s">
        <v>31</v>
      </c>
      <c r="BR22" s="265" t="s">
        <v>31</v>
      </c>
      <c r="BS22" s="265" t="s">
        <v>31</v>
      </c>
      <c r="BT22" s="265">
        <v>40</v>
      </c>
      <c r="BU22" s="265">
        <v>41</v>
      </c>
      <c r="BV22" s="266">
        <v>40.5</v>
      </c>
      <c r="BW22" s="318">
        <v>43.75</v>
      </c>
      <c r="BX22" s="318">
        <v>75</v>
      </c>
      <c r="BY22" s="318">
        <v>54.15</v>
      </c>
      <c r="BZ22" s="318">
        <v>37.98</v>
      </c>
      <c r="CA22" s="318">
        <v>123.75</v>
      </c>
      <c r="CB22" s="318">
        <v>66.56</v>
      </c>
      <c r="CC22" s="300">
        <v>37</v>
      </c>
      <c r="CD22" s="301">
        <v>39</v>
      </c>
      <c r="CE22" s="302">
        <v>38</v>
      </c>
      <c r="CF22" s="300">
        <v>35</v>
      </c>
      <c r="CG22" s="315">
        <v>112.96</v>
      </c>
      <c r="CH22" s="302">
        <v>71.12</v>
      </c>
      <c r="CI22" s="284">
        <v>34</v>
      </c>
      <c r="CJ22" s="284">
        <v>117.5</v>
      </c>
      <c r="CK22" s="284">
        <v>65</v>
      </c>
      <c r="CL22" s="284">
        <v>36</v>
      </c>
      <c r="CM22" s="284">
        <v>109.75</v>
      </c>
      <c r="CN22" s="284">
        <v>100</v>
      </c>
    </row>
    <row r="23" spans="1:92" ht="19.5" customHeight="1" thickBot="1">
      <c r="A23" s="158" t="s">
        <v>6</v>
      </c>
      <c r="B23" s="158" t="s">
        <v>3</v>
      </c>
      <c r="C23" s="353" t="s">
        <v>31</v>
      </c>
      <c r="D23" s="351" t="s">
        <v>31</v>
      </c>
      <c r="E23" s="350" t="s">
        <v>31</v>
      </c>
      <c r="F23" s="375">
        <v>13.8</v>
      </c>
      <c r="G23" s="378">
        <v>16</v>
      </c>
      <c r="H23" s="375">
        <v>13.7</v>
      </c>
      <c r="I23" s="281">
        <v>13</v>
      </c>
      <c r="J23" s="281">
        <v>13.5</v>
      </c>
      <c r="K23" s="281">
        <v>13.25</v>
      </c>
      <c r="L23" s="281">
        <v>15</v>
      </c>
      <c r="M23" s="281">
        <v>15.9</v>
      </c>
      <c r="N23" s="280">
        <v>15.45</v>
      </c>
      <c r="O23" s="251">
        <v>13.75</v>
      </c>
      <c r="P23" s="246">
        <v>14</v>
      </c>
      <c r="Q23" s="252">
        <v>13.87</v>
      </c>
      <c r="R23" s="253">
        <v>13.5</v>
      </c>
      <c r="S23" s="246">
        <v>14</v>
      </c>
      <c r="T23" s="252">
        <v>13.75</v>
      </c>
      <c r="U23" s="258" t="s">
        <v>78</v>
      </c>
      <c r="V23" s="259" t="s">
        <v>78</v>
      </c>
      <c r="W23" s="260" t="s">
        <v>78</v>
      </c>
      <c r="X23" s="261">
        <v>12.8</v>
      </c>
      <c r="Y23" s="259">
        <v>14.5</v>
      </c>
      <c r="Z23" s="260">
        <v>13.65</v>
      </c>
      <c r="AA23" s="259" t="s">
        <v>32</v>
      </c>
      <c r="AB23" s="259" t="s">
        <v>32</v>
      </c>
      <c r="AC23" s="259" t="s">
        <v>32</v>
      </c>
      <c r="AD23" s="259">
        <v>14</v>
      </c>
      <c r="AE23" s="259">
        <v>19</v>
      </c>
      <c r="AF23" s="259">
        <v>14</v>
      </c>
      <c r="AG23" s="341">
        <v>13.5</v>
      </c>
      <c r="AH23" s="342">
        <v>13.75</v>
      </c>
      <c r="AI23" s="343">
        <v>13.63</v>
      </c>
      <c r="AJ23" s="344">
        <v>13.5</v>
      </c>
      <c r="AK23" s="342">
        <v>14</v>
      </c>
      <c r="AL23" s="343">
        <v>13.75</v>
      </c>
      <c r="AM23" s="258">
        <v>13.1</v>
      </c>
      <c r="AN23" s="259">
        <v>13.5</v>
      </c>
      <c r="AO23" s="260">
        <v>13.25</v>
      </c>
      <c r="AP23" s="261">
        <v>13.5</v>
      </c>
      <c r="AQ23" s="259">
        <v>15</v>
      </c>
      <c r="AR23" s="260">
        <v>14.25</v>
      </c>
      <c r="AS23" s="349">
        <v>13.6</v>
      </c>
      <c r="AT23" s="349">
        <v>14.5</v>
      </c>
      <c r="AU23" s="349">
        <v>14.05</v>
      </c>
      <c r="AV23" s="349">
        <v>13.6</v>
      </c>
      <c r="AW23" s="349">
        <v>14.5</v>
      </c>
      <c r="AX23" s="349">
        <v>14.05</v>
      </c>
      <c r="AY23" s="273">
        <v>12</v>
      </c>
      <c r="AZ23" s="273">
        <v>13</v>
      </c>
      <c r="BA23" s="273">
        <v>12.5</v>
      </c>
      <c r="BB23" s="273">
        <v>12</v>
      </c>
      <c r="BC23" s="273">
        <v>14</v>
      </c>
      <c r="BD23" s="274">
        <v>13</v>
      </c>
      <c r="BE23" s="258">
        <v>14</v>
      </c>
      <c r="BF23" s="259">
        <v>16</v>
      </c>
      <c r="BG23" s="283">
        <v>15.5</v>
      </c>
      <c r="BH23" s="261">
        <v>14</v>
      </c>
      <c r="BI23" s="259">
        <v>16.5</v>
      </c>
      <c r="BJ23" s="283">
        <v>16</v>
      </c>
      <c r="BK23" s="290">
        <v>13</v>
      </c>
      <c r="BL23" s="290">
        <v>14</v>
      </c>
      <c r="BM23" s="290">
        <v>13.5</v>
      </c>
      <c r="BN23" s="292">
        <v>12.9</v>
      </c>
      <c r="BO23" s="289">
        <v>13.5</v>
      </c>
      <c r="BP23" s="289">
        <v>13.2</v>
      </c>
      <c r="BQ23" s="265" t="s">
        <v>31</v>
      </c>
      <c r="BR23" s="265" t="s">
        <v>31</v>
      </c>
      <c r="BS23" s="265" t="s">
        <v>31</v>
      </c>
      <c r="BT23" s="265">
        <v>13</v>
      </c>
      <c r="BU23" s="265">
        <v>14.2</v>
      </c>
      <c r="BV23" s="266">
        <v>13.6</v>
      </c>
      <c r="BW23" s="318">
        <v>13.5</v>
      </c>
      <c r="BX23" s="318">
        <v>13.5</v>
      </c>
      <c r="BY23" s="318">
        <v>13.5</v>
      </c>
      <c r="BZ23" s="318">
        <v>12.49</v>
      </c>
      <c r="CA23" s="318">
        <v>14.9</v>
      </c>
      <c r="CB23" s="318">
        <v>13.55</v>
      </c>
      <c r="CC23" s="300">
        <v>12.2</v>
      </c>
      <c r="CD23" s="301">
        <v>15</v>
      </c>
      <c r="CE23" s="302">
        <v>13.35</v>
      </c>
      <c r="CF23" s="300">
        <v>12.2</v>
      </c>
      <c r="CG23" s="315">
        <v>13.6</v>
      </c>
      <c r="CH23" s="302">
        <v>12.98</v>
      </c>
      <c r="CI23" s="284">
        <v>13.5</v>
      </c>
      <c r="CJ23" s="284">
        <v>13.5</v>
      </c>
      <c r="CK23" s="284">
        <v>13.5</v>
      </c>
      <c r="CL23" s="284">
        <v>12.9</v>
      </c>
      <c r="CM23" s="284">
        <v>14.5</v>
      </c>
      <c r="CN23" s="284">
        <v>13.5</v>
      </c>
    </row>
    <row r="24" spans="1:92" ht="19.5" thickBot="1">
      <c r="A24" s="158" t="s">
        <v>80</v>
      </c>
      <c r="B24" s="158" t="s">
        <v>3</v>
      </c>
      <c r="C24" s="353" t="s">
        <v>31</v>
      </c>
      <c r="D24" s="351" t="s">
        <v>31</v>
      </c>
      <c r="E24" s="350" t="s">
        <v>31</v>
      </c>
      <c r="F24" s="374">
        <v>30.5</v>
      </c>
      <c r="G24" s="377">
        <v>32</v>
      </c>
      <c r="H24" s="374">
        <v>30.7</v>
      </c>
      <c r="I24" s="281">
        <v>30</v>
      </c>
      <c r="J24" s="281">
        <v>31</v>
      </c>
      <c r="K24" s="281">
        <v>30.5</v>
      </c>
      <c r="L24" s="281">
        <v>31</v>
      </c>
      <c r="M24" s="281">
        <v>32</v>
      </c>
      <c r="N24" s="280">
        <v>31.5</v>
      </c>
      <c r="O24" s="253">
        <v>30</v>
      </c>
      <c r="P24" s="246">
        <v>35</v>
      </c>
      <c r="Q24" s="252">
        <v>32.5</v>
      </c>
      <c r="R24" s="253">
        <v>28.8</v>
      </c>
      <c r="S24" s="246">
        <v>32.09</v>
      </c>
      <c r="T24" s="252">
        <v>30.44</v>
      </c>
      <c r="U24" s="258">
        <v>30</v>
      </c>
      <c r="V24" s="259">
        <v>31</v>
      </c>
      <c r="W24" s="260">
        <v>30.5</v>
      </c>
      <c r="X24" s="261">
        <v>30</v>
      </c>
      <c r="Y24" s="259">
        <v>34</v>
      </c>
      <c r="Z24" s="260">
        <v>32</v>
      </c>
      <c r="AA24" s="259">
        <v>29</v>
      </c>
      <c r="AB24" s="259">
        <v>38</v>
      </c>
      <c r="AC24" s="259">
        <v>30.5</v>
      </c>
      <c r="AD24" s="259">
        <v>30</v>
      </c>
      <c r="AE24" s="259">
        <v>40</v>
      </c>
      <c r="AF24" s="259">
        <v>30.5</v>
      </c>
      <c r="AG24" s="341">
        <v>29</v>
      </c>
      <c r="AH24" s="342">
        <v>33</v>
      </c>
      <c r="AI24" s="343">
        <v>31</v>
      </c>
      <c r="AJ24" s="344">
        <v>30</v>
      </c>
      <c r="AK24" s="342">
        <v>33</v>
      </c>
      <c r="AL24" s="343">
        <v>31.5</v>
      </c>
      <c r="AM24" s="258">
        <v>28</v>
      </c>
      <c r="AN24" s="259">
        <v>30</v>
      </c>
      <c r="AO24" s="260">
        <v>29</v>
      </c>
      <c r="AP24" s="261">
        <v>30</v>
      </c>
      <c r="AQ24" s="259">
        <v>32</v>
      </c>
      <c r="AR24" s="260">
        <v>31</v>
      </c>
      <c r="AS24" s="349">
        <v>26.4</v>
      </c>
      <c r="AT24" s="349">
        <v>35</v>
      </c>
      <c r="AU24" s="349">
        <v>30.7</v>
      </c>
      <c r="AV24" s="349">
        <v>26.4</v>
      </c>
      <c r="AW24" s="349">
        <v>35</v>
      </c>
      <c r="AX24" s="349">
        <v>30.7</v>
      </c>
      <c r="AY24" s="272">
        <v>29</v>
      </c>
      <c r="AZ24" s="272">
        <v>31</v>
      </c>
      <c r="BA24" s="272">
        <v>30</v>
      </c>
      <c r="BB24" s="272">
        <v>30</v>
      </c>
      <c r="BC24" s="272">
        <v>34</v>
      </c>
      <c r="BD24" s="275">
        <v>32</v>
      </c>
      <c r="BE24" s="258">
        <v>27</v>
      </c>
      <c r="BF24" s="259">
        <v>31.5</v>
      </c>
      <c r="BG24" s="283">
        <v>29.25</v>
      </c>
      <c r="BH24" s="261">
        <v>27.8</v>
      </c>
      <c r="BI24" s="259">
        <v>34</v>
      </c>
      <c r="BJ24" s="283">
        <v>31.5</v>
      </c>
      <c r="BK24" s="290">
        <v>33</v>
      </c>
      <c r="BL24" s="290">
        <v>35</v>
      </c>
      <c r="BM24" s="290">
        <v>34</v>
      </c>
      <c r="BN24" s="292">
        <v>26</v>
      </c>
      <c r="BO24" s="289">
        <v>31</v>
      </c>
      <c r="BP24" s="289">
        <v>28.5</v>
      </c>
      <c r="BQ24" s="265" t="s">
        <v>31</v>
      </c>
      <c r="BR24" s="265" t="s">
        <v>31</v>
      </c>
      <c r="BS24" s="265" t="s">
        <v>31</v>
      </c>
      <c r="BT24" s="265">
        <v>31.5</v>
      </c>
      <c r="BU24" s="265">
        <v>32.5</v>
      </c>
      <c r="BV24" s="266">
        <v>32</v>
      </c>
      <c r="BW24" s="318">
        <v>27</v>
      </c>
      <c r="BX24" s="318">
        <v>31</v>
      </c>
      <c r="BY24" s="318">
        <v>29</v>
      </c>
      <c r="BZ24" s="318">
        <v>28.75</v>
      </c>
      <c r="CA24" s="318">
        <v>33.45</v>
      </c>
      <c r="CB24" s="318">
        <v>31</v>
      </c>
      <c r="CC24" s="300">
        <v>26</v>
      </c>
      <c r="CD24" s="301">
        <v>31.25</v>
      </c>
      <c r="CE24" s="302">
        <v>28.08</v>
      </c>
      <c r="CF24" s="300">
        <v>26</v>
      </c>
      <c r="CG24" s="315">
        <v>35.57</v>
      </c>
      <c r="CH24" s="302">
        <v>31.89</v>
      </c>
      <c r="CI24" s="284">
        <v>26</v>
      </c>
      <c r="CJ24" s="284">
        <v>33</v>
      </c>
      <c r="CK24" s="284">
        <v>28</v>
      </c>
      <c r="CL24" s="284">
        <v>28.9</v>
      </c>
      <c r="CM24" s="284">
        <v>32</v>
      </c>
      <c r="CN24" s="284">
        <v>31</v>
      </c>
    </row>
    <row r="25" spans="1:92" ht="19.5" thickBot="1">
      <c r="A25" s="158" t="s">
        <v>27</v>
      </c>
      <c r="B25" s="158" t="s">
        <v>70</v>
      </c>
      <c r="C25" s="355" t="s">
        <v>31</v>
      </c>
      <c r="D25" s="354" t="s">
        <v>31</v>
      </c>
      <c r="E25" s="356" t="s">
        <v>31</v>
      </c>
      <c r="F25" s="375">
        <v>20.6</v>
      </c>
      <c r="G25" s="378">
        <v>26</v>
      </c>
      <c r="H25" s="375">
        <v>21.5</v>
      </c>
      <c r="I25" s="281">
        <v>23</v>
      </c>
      <c r="J25" s="281">
        <v>23</v>
      </c>
      <c r="K25" s="281">
        <v>23</v>
      </c>
      <c r="L25" s="281">
        <v>22.5</v>
      </c>
      <c r="M25" s="281">
        <v>23</v>
      </c>
      <c r="N25" s="280">
        <v>22.75</v>
      </c>
      <c r="O25" s="251">
        <v>18</v>
      </c>
      <c r="P25" s="246">
        <v>25</v>
      </c>
      <c r="Q25" s="252">
        <v>21.5</v>
      </c>
      <c r="R25" s="253">
        <v>18</v>
      </c>
      <c r="S25" s="246">
        <v>23</v>
      </c>
      <c r="T25" s="252">
        <v>20.5</v>
      </c>
      <c r="U25" s="258">
        <v>23</v>
      </c>
      <c r="V25" s="259">
        <v>25</v>
      </c>
      <c r="W25" s="260">
        <v>24</v>
      </c>
      <c r="X25" s="261">
        <v>23</v>
      </c>
      <c r="Y25" s="259">
        <v>25</v>
      </c>
      <c r="Z25" s="260">
        <v>24</v>
      </c>
      <c r="AA25" s="259" t="s">
        <v>32</v>
      </c>
      <c r="AB25" s="259" t="s">
        <v>32</v>
      </c>
      <c r="AC25" s="259" t="s">
        <v>32</v>
      </c>
      <c r="AD25" s="259">
        <v>25</v>
      </c>
      <c r="AE25" s="259">
        <v>30</v>
      </c>
      <c r="AF25" s="259">
        <v>25</v>
      </c>
      <c r="AG25" s="341">
        <v>21</v>
      </c>
      <c r="AH25" s="342">
        <v>22</v>
      </c>
      <c r="AI25" s="343">
        <v>21.5</v>
      </c>
      <c r="AJ25" s="344">
        <v>21</v>
      </c>
      <c r="AK25" s="342">
        <v>22</v>
      </c>
      <c r="AL25" s="343">
        <v>21.5</v>
      </c>
      <c r="AM25" s="258">
        <v>20</v>
      </c>
      <c r="AN25" s="259">
        <v>21</v>
      </c>
      <c r="AO25" s="260">
        <v>20.5</v>
      </c>
      <c r="AP25" s="261">
        <v>20</v>
      </c>
      <c r="AQ25" s="259">
        <v>22</v>
      </c>
      <c r="AR25" s="260">
        <v>21</v>
      </c>
      <c r="AS25" s="349">
        <v>19</v>
      </c>
      <c r="AT25" s="349">
        <v>22</v>
      </c>
      <c r="AU25" s="349">
        <v>20.5</v>
      </c>
      <c r="AV25" s="349">
        <v>19</v>
      </c>
      <c r="AW25" s="349">
        <v>22</v>
      </c>
      <c r="AX25" s="349">
        <v>20.5</v>
      </c>
      <c r="AY25" s="272">
        <v>20</v>
      </c>
      <c r="AZ25" s="272">
        <v>21</v>
      </c>
      <c r="BA25" s="272">
        <v>20.5</v>
      </c>
      <c r="BB25" s="272">
        <v>19</v>
      </c>
      <c r="BC25" s="272">
        <v>22</v>
      </c>
      <c r="BD25" s="275">
        <v>20.5</v>
      </c>
      <c r="BE25" s="258">
        <v>22</v>
      </c>
      <c r="BF25" s="259">
        <v>27</v>
      </c>
      <c r="BG25" s="283">
        <v>25</v>
      </c>
      <c r="BH25" s="261">
        <v>22</v>
      </c>
      <c r="BI25" s="259">
        <v>24</v>
      </c>
      <c r="BJ25" s="283">
        <v>23.5</v>
      </c>
      <c r="BK25" s="290">
        <v>20</v>
      </c>
      <c r="BL25" s="290">
        <v>22</v>
      </c>
      <c r="BM25" s="290">
        <v>21</v>
      </c>
      <c r="BN25" s="292">
        <v>19.9</v>
      </c>
      <c r="BO25" s="292">
        <v>22</v>
      </c>
      <c r="BP25" s="292">
        <v>20.95</v>
      </c>
      <c r="BQ25" s="265" t="s">
        <v>31</v>
      </c>
      <c r="BR25" s="265" t="s">
        <v>31</v>
      </c>
      <c r="BS25" s="265" t="s">
        <v>31</v>
      </c>
      <c r="BT25" s="265">
        <v>19</v>
      </c>
      <c r="BU25" s="265">
        <v>21</v>
      </c>
      <c r="BV25" s="266">
        <v>20</v>
      </c>
      <c r="BW25" s="318">
        <v>19</v>
      </c>
      <c r="BX25" s="318">
        <v>23</v>
      </c>
      <c r="BY25" s="318">
        <v>20.75</v>
      </c>
      <c r="BZ25" s="318">
        <v>17.9</v>
      </c>
      <c r="CA25" s="318">
        <v>19.9</v>
      </c>
      <c r="CB25" s="318">
        <v>19.2</v>
      </c>
      <c r="CC25" s="300">
        <v>20</v>
      </c>
      <c r="CD25" s="301">
        <v>21</v>
      </c>
      <c r="CE25" s="302">
        <v>20.5</v>
      </c>
      <c r="CF25" s="303">
        <v>19</v>
      </c>
      <c r="CG25" s="315">
        <v>21</v>
      </c>
      <c r="CH25" s="302">
        <v>19.85</v>
      </c>
      <c r="CI25" s="284">
        <v>19</v>
      </c>
      <c r="CJ25" s="284">
        <v>19</v>
      </c>
      <c r="CK25" s="284">
        <v>19</v>
      </c>
      <c r="CL25" s="284">
        <v>19</v>
      </c>
      <c r="CM25" s="284">
        <v>21</v>
      </c>
      <c r="CN25" s="284">
        <v>19.9</v>
      </c>
    </row>
    <row r="26" spans="1:92" ht="19.5" thickBot="1">
      <c r="A26" s="158" t="s">
        <v>10</v>
      </c>
      <c r="B26" s="158" t="s">
        <v>3</v>
      </c>
      <c r="C26" s="353" t="s">
        <v>31</v>
      </c>
      <c r="D26" s="351" t="s">
        <v>31</v>
      </c>
      <c r="E26" s="350" t="s">
        <v>31</v>
      </c>
      <c r="F26" s="374">
        <v>14.2</v>
      </c>
      <c r="G26" s="377">
        <v>16.4</v>
      </c>
      <c r="H26" s="374">
        <v>15</v>
      </c>
      <c r="I26" s="281">
        <v>15</v>
      </c>
      <c r="J26" s="281">
        <v>16</v>
      </c>
      <c r="K26" s="281">
        <v>15.5</v>
      </c>
      <c r="L26" s="281">
        <v>13</v>
      </c>
      <c r="M26" s="281">
        <v>16</v>
      </c>
      <c r="N26" s="280">
        <v>14.5</v>
      </c>
      <c r="O26" s="251">
        <v>16</v>
      </c>
      <c r="P26" s="246">
        <v>18</v>
      </c>
      <c r="Q26" s="252">
        <v>17</v>
      </c>
      <c r="R26" s="253">
        <v>14</v>
      </c>
      <c r="S26" s="246">
        <v>18</v>
      </c>
      <c r="T26" s="252">
        <v>16</v>
      </c>
      <c r="U26" s="258">
        <v>15</v>
      </c>
      <c r="V26" s="259">
        <v>17</v>
      </c>
      <c r="W26" s="260">
        <v>16</v>
      </c>
      <c r="X26" s="261">
        <v>15</v>
      </c>
      <c r="Y26" s="259">
        <v>17</v>
      </c>
      <c r="Z26" s="260">
        <v>16</v>
      </c>
      <c r="AA26" s="259">
        <v>12</v>
      </c>
      <c r="AB26" s="259">
        <v>18</v>
      </c>
      <c r="AC26" s="259">
        <v>15</v>
      </c>
      <c r="AD26" s="259">
        <v>14</v>
      </c>
      <c r="AE26" s="259">
        <v>18</v>
      </c>
      <c r="AF26" s="259">
        <v>15</v>
      </c>
      <c r="AG26" s="341">
        <v>13</v>
      </c>
      <c r="AH26" s="342">
        <v>14.5</v>
      </c>
      <c r="AI26" s="343">
        <v>13.75</v>
      </c>
      <c r="AJ26" s="344">
        <v>13.25</v>
      </c>
      <c r="AK26" s="342">
        <v>14.75</v>
      </c>
      <c r="AL26" s="343">
        <v>14</v>
      </c>
      <c r="AM26" s="258">
        <v>13.5</v>
      </c>
      <c r="AN26" s="259">
        <v>14</v>
      </c>
      <c r="AO26" s="260">
        <v>13.75</v>
      </c>
      <c r="AP26" s="258">
        <v>13.5</v>
      </c>
      <c r="AQ26" s="259">
        <v>15</v>
      </c>
      <c r="AR26" s="260">
        <v>14.25</v>
      </c>
      <c r="AS26" s="349">
        <v>14</v>
      </c>
      <c r="AT26" s="349">
        <v>17.5</v>
      </c>
      <c r="AU26" s="349">
        <v>15.75</v>
      </c>
      <c r="AV26" s="349">
        <v>14</v>
      </c>
      <c r="AW26" s="349">
        <v>17.5</v>
      </c>
      <c r="AX26" s="349">
        <v>15.75</v>
      </c>
      <c r="AY26" s="272">
        <v>13</v>
      </c>
      <c r="AZ26" s="272">
        <v>17</v>
      </c>
      <c r="BA26" s="272">
        <v>15</v>
      </c>
      <c r="BB26" s="272">
        <v>14</v>
      </c>
      <c r="BC26" s="272">
        <v>19</v>
      </c>
      <c r="BD26" s="275">
        <v>16.5</v>
      </c>
      <c r="BE26" s="258">
        <v>10</v>
      </c>
      <c r="BF26" s="259">
        <v>15</v>
      </c>
      <c r="BG26" s="283">
        <v>13.5</v>
      </c>
      <c r="BH26" s="261">
        <v>10</v>
      </c>
      <c r="BI26" s="259">
        <v>19</v>
      </c>
      <c r="BJ26" s="283">
        <v>18</v>
      </c>
      <c r="BK26" s="290">
        <v>12</v>
      </c>
      <c r="BL26" s="296">
        <v>15</v>
      </c>
      <c r="BM26" s="291">
        <v>13.5</v>
      </c>
      <c r="BN26" s="292">
        <v>11.95</v>
      </c>
      <c r="BO26" s="292">
        <v>15.9</v>
      </c>
      <c r="BP26" s="292">
        <v>13.93</v>
      </c>
      <c r="BQ26" s="265" t="s">
        <v>31</v>
      </c>
      <c r="BR26" s="265" t="s">
        <v>31</v>
      </c>
      <c r="BS26" s="265" t="s">
        <v>31</v>
      </c>
      <c r="BT26" s="265">
        <v>13</v>
      </c>
      <c r="BU26" s="265">
        <v>14.8</v>
      </c>
      <c r="BV26" s="266">
        <v>13.9</v>
      </c>
      <c r="BW26" s="318">
        <v>13</v>
      </c>
      <c r="BX26" s="318">
        <v>18</v>
      </c>
      <c r="BY26" s="318">
        <v>16</v>
      </c>
      <c r="BZ26" s="318">
        <v>11.65</v>
      </c>
      <c r="CA26" s="318">
        <v>19.9</v>
      </c>
      <c r="CB26" s="318">
        <v>15.68</v>
      </c>
      <c r="CC26" s="300">
        <v>15</v>
      </c>
      <c r="CD26" s="301">
        <v>17</v>
      </c>
      <c r="CE26" s="304">
        <v>16</v>
      </c>
      <c r="CF26" s="305">
        <v>11.95</v>
      </c>
      <c r="CG26" s="316">
        <v>13.4</v>
      </c>
      <c r="CH26" s="307">
        <v>12.78</v>
      </c>
      <c r="CI26" s="284">
        <v>13</v>
      </c>
      <c r="CJ26" s="284">
        <v>15</v>
      </c>
      <c r="CK26" s="284">
        <v>14</v>
      </c>
      <c r="CL26" s="284">
        <v>11.95</v>
      </c>
      <c r="CM26" s="284">
        <v>18</v>
      </c>
      <c r="CN26" s="284">
        <v>16</v>
      </c>
    </row>
    <row r="27" spans="1:92" ht="19.5" thickBot="1">
      <c r="A27" s="158" t="s">
        <v>28</v>
      </c>
      <c r="B27" s="158" t="s">
        <v>3</v>
      </c>
      <c r="C27" s="353" t="s">
        <v>31</v>
      </c>
      <c r="D27" s="351" t="s">
        <v>31</v>
      </c>
      <c r="E27" s="350" t="s">
        <v>31</v>
      </c>
      <c r="F27" s="375">
        <v>7.6</v>
      </c>
      <c r="G27" s="378">
        <v>8.6</v>
      </c>
      <c r="H27" s="375">
        <v>8</v>
      </c>
      <c r="I27" s="281">
        <v>6</v>
      </c>
      <c r="J27" s="281">
        <v>6</v>
      </c>
      <c r="K27" s="281">
        <v>6</v>
      </c>
      <c r="L27" s="281">
        <v>6</v>
      </c>
      <c r="M27" s="281">
        <v>8</v>
      </c>
      <c r="N27" s="280">
        <v>7</v>
      </c>
      <c r="O27" s="251">
        <v>9</v>
      </c>
      <c r="P27" s="246">
        <v>10</v>
      </c>
      <c r="Q27" s="252">
        <v>9.5</v>
      </c>
      <c r="R27" s="253">
        <v>6</v>
      </c>
      <c r="S27" s="246">
        <v>10</v>
      </c>
      <c r="T27" s="252">
        <v>8</v>
      </c>
      <c r="U27" s="258">
        <v>5</v>
      </c>
      <c r="V27" s="259">
        <v>7</v>
      </c>
      <c r="W27" s="260">
        <v>6</v>
      </c>
      <c r="X27" s="261">
        <v>7</v>
      </c>
      <c r="Y27" s="259">
        <v>8</v>
      </c>
      <c r="Z27" s="260">
        <v>7.5</v>
      </c>
      <c r="AA27" s="259">
        <v>6</v>
      </c>
      <c r="AB27" s="259">
        <v>10</v>
      </c>
      <c r="AC27" s="259">
        <v>6</v>
      </c>
      <c r="AD27" s="259">
        <v>6</v>
      </c>
      <c r="AE27" s="259">
        <v>9</v>
      </c>
      <c r="AF27" s="259">
        <v>6</v>
      </c>
      <c r="AG27" s="341">
        <v>8</v>
      </c>
      <c r="AH27" s="342">
        <v>9</v>
      </c>
      <c r="AI27" s="343">
        <v>8.5</v>
      </c>
      <c r="AJ27" s="344">
        <v>8</v>
      </c>
      <c r="AK27" s="342">
        <v>9</v>
      </c>
      <c r="AL27" s="343">
        <v>8.5</v>
      </c>
      <c r="AM27" s="258">
        <v>6</v>
      </c>
      <c r="AN27" s="259">
        <v>7</v>
      </c>
      <c r="AO27" s="260">
        <v>6.5</v>
      </c>
      <c r="AP27" s="258">
        <v>7</v>
      </c>
      <c r="AQ27" s="259">
        <v>8</v>
      </c>
      <c r="AR27" s="260">
        <v>7.5</v>
      </c>
      <c r="AS27" s="349">
        <v>5</v>
      </c>
      <c r="AT27" s="349">
        <v>10.8</v>
      </c>
      <c r="AU27" s="349">
        <v>7.9</v>
      </c>
      <c r="AV27" s="349">
        <v>5</v>
      </c>
      <c r="AW27" s="349">
        <v>10.8</v>
      </c>
      <c r="AX27" s="349">
        <v>7.9</v>
      </c>
      <c r="AY27" s="272">
        <v>8</v>
      </c>
      <c r="AZ27" s="272">
        <v>8</v>
      </c>
      <c r="BA27" s="272">
        <v>8</v>
      </c>
      <c r="BB27" s="272">
        <v>5.75</v>
      </c>
      <c r="BC27" s="272">
        <v>8</v>
      </c>
      <c r="BD27" s="275">
        <v>6.88</v>
      </c>
      <c r="BE27" s="258">
        <v>8</v>
      </c>
      <c r="BF27" s="259">
        <v>10</v>
      </c>
      <c r="BG27" s="283">
        <v>8.5</v>
      </c>
      <c r="BH27" s="261">
        <v>8</v>
      </c>
      <c r="BI27" s="259">
        <v>12</v>
      </c>
      <c r="BJ27" s="283">
        <v>10</v>
      </c>
      <c r="BK27" s="290">
        <v>5</v>
      </c>
      <c r="BL27" s="296">
        <v>9</v>
      </c>
      <c r="BM27" s="291">
        <v>7</v>
      </c>
      <c r="BN27" s="292">
        <v>4.95</v>
      </c>
      <c r="BO27" s="292">
        <v>7.5</v>
      </c>
      <c r="BP27" s="292">
        <v>6.23</v>
      </c>
      <c r="BQ27" s="265" t="s">
        <v>31</v>
      </c>
      <c r="BR27" s="265" t="s">
        <v>31</v>
      </c>
      <c r="BS27" s="265" t="s">
        <v>31</v>
      </c>
      <c r="BT27" s="265">
        <v>6</v>
      </c>
      <c r="BU27" s="265">
        <v>8</v>
      </c>
      <c r="BV27" s="266">
        <v>7</v>
      </c>
      <c r="BW27" s="318">
        <v>4</v>
      </c>
      <c r="BX27" s="318">
        <v>7</v>
      </c>
      <c r="BY27" s="318">
        <v>6</v>
      </c>
      <c r="BZ27" s="318">
        <v>4.95</v>
      </c>
      <c r="CA27" s="318">
        <v>6.99</v>
      </c>
      <c r="CB27" s="318">
        <v>5.96</v>
      </c>
      <c r="CC27" s="300">
        <v>4</v>
      </c>
      <c r="CD27" s="301">
        <v>6</v>
      </c>
      <c r="CE27" s="304">
        <v>5</v>
      </c>
      <c r="CF27" s="305">
        <v>4.5</v>
      </c>
      <c r="CG27" s="316">
        <v>6.9</v>
      </c>
      <c r="CH27" s="307">
        <v>5.45</v>
      </c>
      <c r="CI27" s="284">
        <v>5</v>
      </c>
      <c r="CJ27" s="284">
        <v>8</v>
      </c>
      <c r="CK27" s="284">
        <v>6</v>
      </c>
      <c r="CL27" s="284">
        <v>4.95</v>
      </c>
      <c r="CM27" s="284">
        <v>6.5</v>
      </c>
      <c r="CN27" s="284">
        <v>6</v>
      </c>
    </row>
    <row r="28" spans="1:92" ht="19.5" thickBot="1">
      <c r="A28" s="158" t="s">
        <v>29</v>
      </c>
      <c r="B28" s="158" t="s">
        <v>3</v>
      </c>
      <c r="C28" s="355" t="s">
        <v>31</v>
      </c>
      <c r="D28" s="354" t="s">
        <v>31</v>
      </c>
      <c r="E28" s="356" t="s">
        <v>31</v>
      </c>
      <c r="F28" s="374">
        <v>8.6</v>
      </c>
      <c r="G28" s="377">
        <v>11</v>
      </c>
      <c r="H28" s="374">
        <v>8.85</v>
      </c>
      <c r="I28" s="281">
        <v>10</v>
      </c>
      <c r="J28" s="281">
        <v>10</v>
      </c>
      <c r="K28" s="281">
        <v>10</v>
      </c>
      <c r="L28" s="281">
        <v>9</v>
      </c>
      <c r="M28" s="281">
        <v>10</v>
      </c>
      <c r="N28" s="280">
        <v>9.5</v>
      </c>
      <c r="O28" s="251">
        <v>8</v>
      </c>
      <c r="P28" s="246">
        <v>9</v>
      </c>
      <c r="Q28" s="252">
        <v>8.5</v>
      </c>
      <c r="R28" s="253">
        <v>6</v>
      </c>
      <c r="S28" s="246">
        <v>9</v>
      </c>
      <c r="T28" s="252">
        <v>7.5</v>
      </c>
      <c r="U28" s="258">
        <v>9</v>
      </c>
      <c r="V28" s="259">
        <v>12</v>
      </c>
      <c r="W28" s="260">
        <v>10.5</v>
      </c>
      <c r="X28" s="261">
        <v>9</v>
      </c>
      <c r="Y28" s="259">
        <v>12</v>
      </c>
      <c r="Z28" s="260">
        <v>10.5</v>
      </c>
      <c r="AA28" s="259">
        <v>9</v>
      </c>
      <c r="AB28" s="259">
        <v>15</v>
      </c>
      <c r="AC28" s="259">
        <v>9.5</v>
      </c>
      <c r="AD28" s="259">
        <v>9</v>
      </c>
      <c r="AE28" s="259">
        <v>15.5</v>
      </c>
      <c r="AF28" s="259">
        <v>9.5</v>
      </c>
      <c r="AG28" s="341">
        <v>8</v>
      </c>
      <c r="AH28" s="341">
        <v>10</v>
      </c>
      <c r="AI28" s="341">
        <v>9</v>
      </c>
      <c r="AJ28" s="344">
        <v>7.5</v>
      </c>
      <c r="AK28" s="342">
        <v>10</v>
      </c>
      <c r="AL28" s="343">
        <v>8.75</v>
      </c>
      <c r="AM28" s="258">
        <v>8.5</v>
      </c>
      <c r="AN28" s="259">
        <v>9</v>
      </c>
      <c r="AO28" s="260">
        <v>8.75</v>
      </c>
      <c r="AP28" s="261">
        <v>8.5</v>
      </c>
      <c r="AQ28" s="259">
        <v>9</v>
      </c>
      <c r="AR28" s="260">
        <v>8.75</v>
      </c>
      <c r="AS28" s="349">
        <v>6</v>
      </c>
      <c r="AT28" s="349">
        <v>9</v>
      </c>
      <c r="AU28" s="349">
        <v>7.5</v>
      </c>
      <c r="AV28" s="349">
        <v>6</v>
      </c>
      <c r="AW28" s="349">
        <v>9</v>
      </c>
      <c r="AX28" s="349">
        <v>7.5</v>
      </c>
      <c r="AY28" s="272">
        <v>8</v>
      </c>
      <c r="AZ28" s="272">
        <v>8</v>
      </c>
      <c r="BA28" s="272">
        <v>8</v>
      </c>
      <c r="BB28" s="272">
        <v>5.85</v>
      </c>
      <c r="BC28" s="272">
        <v>10</v>
      </c>
      <c r="BD28" s="275">
        <v>7.93</v>
      </c>
      <c r="BE28" s="258">
        <v>8</v>
      </c>
      <c r="BF28" s="259">
        <v>10</v>
      </c>
      <c r="BG28" s="283">
        <v>9</v>
      </c>
      <c r="BH28" s="261">
        <v>8</v>
      </c>
      <c r="BI28" s="259">
        <v>12</v>
      </c>
      <c r="BJ28" s="283">
        <v>11.5</v>
      </c>
      <c r="BK28" s="290">
        <v>5</v>
      </c>
      <c r="BL28" s="290">
        <v>10</v>
      </c>
      <c r="BM28" s="290">
        <v>7.5</v>
      </c>
      <c r="BN28" s="292">
        <v>5.4</v>
      </c>
      <c r="BO28" s="292">
        <v>10.5</v>
      </c>
      <c r="BP28" s="292">
        <v>7.95</v>
      </c>
      <c r="BQ28" s="265" t="s">
        <v>31</v>
      </c>
      <c r="BR28" s="265" t="s">
        <v>31</v>
      </c>
      <c r="BS28" s="265" t="s">
        <v>31</v>
      </c>
      <c r="BT28" s="265">
        <v>7</v>
      </c>
      <c r="BU28" s="265">
        <v>8.8</v>
      </c>
      <c r="BV28" s="266">
        <v>7.9</v>
      </c>
      <c r="BW28" s="318">
        <v>8</v>
      </c>
      <c r="BX28" s="318">
        <v>9</v>
      </c>
      <c r="BY28" s="318">
        <v>8.5</v>
      </c>
      <c r="BZ28" s="318">
        <v>5.39</v>
      </c>
      <c r="CA28" s="318">
        <v>5.99</v>
      </c>
      <c r="CB28" s="318">
        <v>5.76</v>
      </c>
      <c r="CC28" s="300">
        <v>7</v>
      </c>
      <c r="CD28" s="301">
        <v>12</v>
      </c>
      <c r="CE28" s="304">
        <v>9.25</v>
      </c>
      <c r="CF28" s="305">
        <v>5.39</v>
      </c>
      <c r="CG28" s="316">
        <v>9</v>
      </c>
      <c r="CH28" s="307">
        <v>7.1</v>
      </c>
      <c r="CI28" s="284">
        <v>7</v>
      </c>
      <c r="CJ28" s="284">
        <v>10</v>
      </c>
      <c r="CK28" s="284">
        <v>8</v>
      </c>
      <c r="CL28" s="284">
        <v>5.39</v>
      </c>
      <c r="CM28" s="284">
        <v>10</v>
      </c>
      <c r="CN28" s="284">
        <v>8</v>
      </c>
    </row>
    <row r="29" spans="1:92" ht="19.5" thickBot="1">
      <c r="A29" s="158" t="s">
        <v>30</v>
      </c>
      <c r="B29" s="158" t="s">
        <v>3</v>
      </c>
      <c r="C29" s="353" t="s">
        <v>31</v>
      </c>
      <c r="D29" s="351" t="s">
        <v>31</v>
      </c>
      <c r="E29" s="350" t="s">
        <v>31</v>
      </c>
      <c r="F29" s="376">
        <v>8.05</v>
      </c>
      <c r="G29" s="376">
        <v>10.2</v>
      </c>
      <c r="H29" s="376">
        <v>8.5</v>
      </c>
      <c r="I29" s="281">
        <v>10</v>
      </c>
      <c r="J29" s="281">
        <v>10</v>
      </c>
      <c r="K29" s="281">
        <v>10</v>
      </c>
      <c r="L29" s="281" t="s">
        <v>32</v>
      </c>
      <c r="M29" s="281" t="s">
        <v>32</v>
      </c>
      <c r="N29" s="280" t="s">
        <v>32</v>
      </c>
      <c r="O29" s="251">
        <v>8</v>
      </c>
      <c r="P29" s="246">
        <v>9</v>
      </c>
      <c r="Q29" s="252">
        <v>8.5</v>
      </c>
      <c r="R29" s="253">
        <v>7</v>
      </c>
      <c r="S29" s="246">
        <v>9</v>
      </c>
      <c r="T29" s="252">
        <v>8</v>
      </c>
      <c r="U29" s="258">
        <v>8</v>
      </c>
      <c r="V29" s="259">
        <v>9</v>
      </c>
      <c r="W29" s="260">
        <v>8.5</v>
      </c>
      <c r="X29" s="261">
        <v>9</v>
      </c>
      <c r="Y29" s="259">
        <v>10</v>
      </c>
      <c r="Z29" s="260">
        <v>9.5</v>
      </c>
      <c r="AA29" s="259">
        <v>8</v>
      </c>
      <c r="AB29" s="259">
        <v>15</v>
      </c>
      <c r="AC29" s="259">
        <v>8</v>
      </c>
      <c r="AD29" s="259">
        <v>8</v>
      </c>
      <c r="AE29" s="259">
        <v>15.5</v>
      </c>
      <c r="AF29" s="259">
        <v>8.5</v>
      </c>
      <c r="AG29" s="341">
        <v>9</v>
      </c>
      <c r="AH29" s="344">
        <v>10</v>
      </c>
      <c r="AI29" s="342">
        <v>9.5</v>
      </c>
      <c r="AJ29" s="343">
        <v>9.5</v>
      </c>
      <c r="AK29" s="343">
        <v>10</v>
      </c>
      <c r="AL29" s="343">
        <v>9.75</v>
      </c>
      <c r="AM29" s="258">
        <v>8.5</v>
      </c>
      <c r="AN29" s="259">
        <v>9</v>
      </c>
      <c r="AO29" s="260">
        <v>8.75</v>
      </c>
      <c r="AP29" s="261">
        <v>8.5</v>
      </c>
      <c r="AQ29" s="259">
        <v>9</v>
      </c>
      <c r="AR29" s="260">
        <v>8.75</v>
      </c>
      <c r="AS29" s="349">
        <v>5</v>
      </c>
      <c r="AT29" s="349">
        <v>8</v>
      </c>
      <c r="AU29" s="349">
        <v>6.5</v>
      </c>
      <c r="AV29" s="349">
        <v>5</v>
      </c>
      <c r="AW29" s="349">
        <v>8</v>
      </c>
      <c r="AX29" s="349">
        <v>6.5</v>
      </c>
      <c r="AY29" s="272">
        <v>8</v>
      </c>
      <c r="AZ29" s="272">
        <v>8</v>
      </c>
      <c r="BA29" s="272">
        <v>8</v>
      </c>
      <c r="BB29" s="272">
        <v>4.59</v>
      </c>
      <c r="BC29" s="272">
        <v>9</v>
      </c>
      <c r="BD29" s="275">
        <v>6.8</v>
      </c>
      <c r="BE29" s="258">
        <v>10</v>
      </c>
      <c r="BF29" s="259">
        <v>12</v>
      </c>
      <c r="BG29" s="283">
        <v>11</v>
      </c>
      <c r="BH29" s="261">
        <v>8</v>
      </c>
      <c r="BI29" s="259">
        <v>12</v>
      </c>
      <c r="BJ29" s="283">
        <v>10.5</v>
      </c>
      <c r="BK29" s="290">
        <v>5</v>
      </c>
      <c r="BL29" s="290">
        <v>8</v>
      </c>
      <c r="BM29" s="290">
        <v>6.5</v>
      </c>
      <c r="BN29" s="292">
        <v>4.6</v>
      </c>
      <c r="BO29" s="292">
        <v>6.5</v>
      </c>
      <c r="BP29" s="292">
        <v>5.55</v>
      </c>
      <c r="BQ29" s="265" t="s">
        <v>31</v>
      </c>
      <c r="BR29" s="265" t="s">
        <v>31</v>
      </c>
      <c r="BS29" s="265" t="s">
        <v>31</v>
      </c>
      <c r="BT29" s="265">
        <v>7</v>
      </c>
      <c r="BU29" s="265">
        <v>8</v>
      </c>
      <c r="BV29" s="266">
        <v>7.5</v>
      </c>
      <c r="BW29" s="318">
        <v>7</v>
      </c>
      <c r="BX29" s="318">
        <v>9</v>
      </c>
      <c r="BY29" s="318">
        <v>8</v>
      </c>
      <c r="BZ29" s="318">
        <v>4.59</v>
      </c>
      <c r="CA29" s="318">
        <v>6.99</v>
      </c>
      <c r="CB29" s="318">
        <v>5.49</v>
      </c>
      <c r="CC29" s="303">
        <v>10</v>
      </c>
      <c r="CD29" s="308">
        <v>12</v>
      </c>
      <c r="CE29" s="309">
        <v>11</v>
      </c>
      <c r="CF29" s="305">
        <v>4.59</v>
      </c>
      <c r="CG29" s="306">
        <v>8</v>
      </c>
      <c r="CH29" s="307">
        <v>6.3</v>
      </c>
      <c r="CI29" s="284">
        <v>5</v>
      </c>
      <c r="CJ29" s="284">
        <v>9</v>
      </c>
      <c r="CK29" s="284">
        <v>8</v>
      </c>
      <c r="CL29" s="284">
        <v>4.59</v>
      </c>
      <c r="CM29" s="284">
        <v>8</v>
      </c>
      <c r="CN29" s="284">
        <v>7.5</v>
      </c>
    </row>
    <row r="30" spans="1:92" ht="19.5" thickBot="1">
      <c r="A30" s="158" t="s">
        <v>11</v>
      </c>
      <c r="B30" s="158" t="s">
        <v>3</v>
      </c>
      <c r="C30" s="357" t="s">
        <v>31</v>
      </c>
      <c r="D30" s="352" t="s">
        <v>31</v>
      </c>
      <c r="E30" s="373" t="s">
        <v>31</v>
      </c>
      <c r="F30" s="370">
        <v>8.75</v>
      </c>
      <c r="G30" s="371">
        <v>10.5</v>
      </c>
      <c r="H30" s="372">
        <v>9</v>
      </c>
      <c r="I30" s="281">
        <v>10</v>
      </c>
      <c r="J30" s="281">
        <v>10</v>
      </c>
      <c r="K30" s="281">
        <v>10</v>
      </c>
      <c r="L30" s="281">
        <v>9</v>
      </c>
      <c r="M30" s="281">
        <v>11</v>
      </c>
      <c r="N30" s="280">
        <v>10</v>
      </c>
      <c r="O30" s="254">
        <v>8</v>
      </c>
      <c r="P30" s="255">
        <v>9</v>
      </c>
      <c r="Q30" s="256">
        <v>8.5</v>
      </c>
      <c r="R30" s="257">
        <v>7</v>
      </c>
      <c r="S30" s="255">
        <v>9</v>
      </c>
      <c r="T30" s="256">
        <v>8</v>
      </c>
      <c r="U30" s="322">
        <v>8</v>
      </c>
      <c r="V30" s="259">
        <v>10</v>
      </c>
      <c r="W30" s="260">
        <v>9</v>
      </c>
      <c r="X30" s="261">
        <v>9</v>
      </c>
      <c r="Y30" s="324">
        <v>11</v>
      </c>
      <c r="Z30" s="260">
        <v>10</v>
      </c>
      <c r="AA30" s="259">
        <v>8</v>
      </c>
      <c r="AB30" s="259">
        <v>15</v>
      </c>
      <c r="AC30" s="259">
        <v>9</v>
      </c>
      <c r="AD30" s="259">
        <v>8</v>
      </c>
      <c r="AE30" s="259">
        <v>14</v>
      </c>
      <c r="AF30" s="259">
        <v>9</v>
      </c>
      <c r="AG30" s="345">
        <v>9.5</v>
      </c>
      <c r="AH30" s="346">
        <v>11</v>
      </c>
      <c r="AI30" s="347">
        <v>10.25</v>
      </c>
      <c r="AJ30" s="348">
        <v>10</v>
      </c>
      <c r="AK30" s="346">
        <v>11</v>
      </c>
      <c r="AL30" s="347">
        <v>10.5</v>
      </c>
      <c r="AM30" s="322">
        <v>8.8</v>
      </c>
      <c r="AN30" s="324">
        <v>9.5</v>
      </c>
      <c r="AO30" s="323">
        <v>9.15</v>
      </c>
      <c r="AP30" s="325">
        <v>8.8</v>
      </c>
      <c r="AQ30" s="324">
        <v>9.5</v>
      </c>
      <c r="AR30" s="323">
        <v>9.15</v>
      </c>
      <c r="AS30" s="349">
        <v>7.5</v>
      </c>
      <c r="AT30" s="349">
        <v>10.35</v>
      </c>
      <c r="AU30" s="349">
        <v>8.925</v>
      </c>
      <c r="AV30" s="349">
        <v>7.5</v>
      </c>
      <c r="AW30" s="349">
        <v>10.35</v>
      </c>
      <c r="AX30" s="349">
        <v>8.925</v>
      </c>
      <c r="AY30" s="272">
        <v>8</v>
      </c>
      <c r="AZ30" s="272">
        <v>9</v>
      </c>
      <c r="BA30" s="272">
        <v>8.5</v>
      </c>
      <c r="BB30" s="272">
        <v>8</v>
      </c>
      <c r="BC30" s="272">
        <v>9</v>
      </c>
      <c r="BD30" s="275">
        <v>8.5</v>
      </c>
      <c r="BE30" s="322">
        <v>8</v>
      </c>
      <c r="BF30" s="324">
        <v>10</v>
      </c>
      <c r="BG30" s="283">
        <v>9</v>
      </c>
      <c r="BH30" s="325">
        <v>10</v>
      </c>
      <c r="BI30" s="324">
        <v>12</v>
      </c>
      <c r="BJ30" s="283">
        <v>11</v>
      </c>
      <c r="BK30" s="290">
        <v>7.5</v>
      </c>
      <c r="BL30" s="290">
        <v>10</v>
      </c>
      <c r="BM30" s="290">
        <v>8.75</v>
      </c>
      <c r="BN30" s="292">
        <v>7.6</v>
      </c>
      <c r="BO30" s="292">
        <v>9.5</v>
      </c>
      <c r="BP30" s="292">
        <v>8.55</v>
      </c>
      <c r="BQ30" s="267" t="s">
        <v>31</v>
      </c>
      <c r="BR30" s="267" t="s">
        <v>31</v>
      </c>
      <c r="BS30" s="267" t="s">
        <v>31</v>
      </c>
      <c r="BT30" s="267">
        <v>8</v>
      </c>
      <c r="BU30" s="267">
        <v>9.8</v>
      </c>
      <c r="BV30" s="266">
        <v>8.9</v>
      </c>
      <c r="BW30" s="318">
        <v>7</v>
      </c>
      <c r="BX30" s="318">
        <v>9</v>
      </c>
      <c r="BY30" s="318">
        <v>8</v>
      </c>
      <c r="BZ30" s="318">
        <v>7.59</v>
      </c>
      <c r="CA30" s="318">
        <v>8.9</v>
      </c>
      <c r="CB30" s="318">
        <v>7.99</v>
      </c>
      <c r="CC30" s="310">
        <v>9</v>
      </c>
      <c r="CD30" s="311">
        <v>10</v>
      </c>
      <c r="CE30" s="312">
        <v>9.5</v>
      </c>
      <c r="CF30" s="313">
        <v>7.59</v>
      </c>
      <c r="CG30" s="314">
        <v>9</v>
      </c>
      <c r="CH30" s="314">
        <v>8.2</v>
      </c>
      <c r="CI30" s="284">
        <v>8</v>
      </c>
      <c r="CJ30" s="284">
        <v>10</v>
      </c>
      <c r="CK30" s="284">
        <v>9</v>
      </c>
      <c r="CL30" s="284">
        <v>7.59</v>
      </c>
      <c r="CM30" s="284">
        <v>10.5</v>
      </c>
      <c r="CN30" s="284">
        <v>10</v>
      </c>
    </row>
    <row r="31" spans="6:91" ht="15.75">
      <c r="F31" s="159"/>
      <c r="G31" s="159"/>
      <c r="H31" s="159"/>
      <c r="I31" s="160"/>
      <c r="J31" s="160"/>
      <c r="K31" s="160"/>
      <c r="L31" s="160"/>
      <c r="M31" s="160"/>
      <c r="N31" s="160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61"/>
      <c r="BR31" s="161"/>
      <c r="BS31" s="161"/>
      <c r="BT31" s="161"/>
      <c r="BU31" s="161"/>
      <c r="BV31" s="161"/>
      <c r="BW31" s="162"/>
      <c r="BX31" s="162"/>
      <c r="BY31" s="162"/>
      <c r="BZ31" s="159"/>
      <c r="CA31" s="162"/>
      <c r="CB31" s="162"/>
      <c r="CC31" s="159"/>
      <c r="CD31" s="159"/>
      <c r="CE31" s="159"/>
      <c r="CF31" s="159"/>
      <c r="CG31" s="159"/>
      <c r="CH31" s="159"/>
      <c r="CI31" s="159"/>
      <c r="CJ31" s="159"/>
      <c r="CK31" s="159"/>
      <c r="CL31" s="159"/>
      <c r="CM31" s="159"/>
    </row>
  </sheetData>
  <sheetProtection/>
  <mergeCells count="50">
    <mergeCell ref="BQ5:BS5"/>
    <mergeCell ref="BT5:BV5"/>
    <mergeCell ref="CC5:CE5"/>
    <mergeCell ref="A4:A6"/>
    <mergeCell ref="B4:B6"/>
    <mergeCell ref="C4:H4"/>
    <mergeCell ref="I4:N4"/>
    <mergeCell ref="I5:K5"/>
    <mergeCell ref="AY5:BA5"/>
    <mergeCell ref="AV5:AX5"/>
    <mergeCell ref="BN5:BP5"/>
    <mergeCell ref="BB5:BD5"/>
    <mergeCell ref="CI4:CN4"/>
    <mergeCell ref="CI5:CK5"/>
    <mergeCell ref="CL5:CN5"/>
    <mergeCell ref="BW4:CB4"/>
    <mergeCell ref="BW5:BY5"/>
    <mergeCell ref="CF5:CH5"/>
    <mergeCell ref="BZ5:CB5"/>
    <mergeCell ref="CC4:CH4"/>
    <mergeCell ref="BQ4:BV4"/>
    <mergeCell ref="BK4:BP4"/>
    <mergeCell ref="BK5:BM5"/>
    <mergeCell ref="AJ5:AL5"/>
    <mergeCell ref="AM4:AR4"/>
    <mergeCell ref="BE4:BJ4"/>
    <mergeCell ref="BE5:BG5"/>
    <mergeCell ref="BH5:BJ5"/>
    <mergeCell ref="AS4:AX4"/>
    <mergeCell ref="AS5:AU5"/>
    <mergeCell ref="AY4:BD4"/>
    <mergeCell ref="AM5:AO5"/>
    <mergeCell ref="AP5:AR5"/>
    <mergeCell ref="U4:Z4"/>
    <mergeCell ref="AA5:AC5"/>
    <mergeCell ref="AG4:AL4"/>
    <mergeCell ref="AG5:AI5"/>
    <mergeCell ref="X5:Z5"/>
    <mergeCell ref="AA4:AF4"/>
    <mergeCell ref="AD5:AF5"/>
    <mergeCell ref="C3:I3"/>
    <mergeCell ref="C5:E5"/>
    <mergeCell ref="U5:W5"/>
    <mergeCell ref="C1:N1"/>
    <mergeCell ref="C2:N2"/>
    <mergeCell ref="L5:N5"/>
    <mergeCell ref="F5:H5"/>
    <mergeCell ref="R5:T5"/>
    <mergeCell ref="O4:T4"/>
    <mergeCell ref="O5:Q5"/>
  </mergeCells>
  <conditionalFormatting sqref="AC7:AC9 AB7:AB21 AC29:AC31 BF18:BG18 BF17 AB23:AB31 BF21:BG31 CJ29:CK31 AZ21:BA31 CD7:CE31 AN21:AO31 P7:Q31 V29:W31 AH7:AI31">
    <cfRule type="cellIs" priority="247" dxfId="250" operator="greaterThan" stopIfTrue="1">
      <formula>O7</formula>
    </cfRule>
  </conditionalFormatting>
  <conditionalFormatting sqref="AF7:AF21 AF23:AF31">
    <cfRule type="cellIs" priority="246" dxfId="250" operator="greaterThan" stopIfTrue="1">
      <formula>#REF!</formula>
    </cfRule>
  </conditionalFormatting>
  <conditionalFormatting sqref="AE7:AE21 AE23:AE31 BI18:BI31 CM7:CM31 CG7:CG31 AQ28:AQ31 S7:S31 Y7:Y31 AK7:AK31">
    <cfRule type="cellIs" priority="245" dxfId="250" operator="greaterThan" stopIfTrue="1">
      <formula>P7</formula>
    </cfRule>
  </conditionalFormatting>
  <conditionalFormatting sqref="AD7:AD21 AD23:AD31 BH18:BH31 CL7:CL31 CF7:CF31 AP28:AP31 R7:R31 X7:X31 AJ7:AJ31">
    <cfRule type="cellIs" priority="244" dxfId="250" operator="greaterThan" stopIfTrue="1">
      <formula>P7</formula>
    </cfRule>
  </conditionalFormatting>
  <conditionalFormatting sqref="AB7:AE8 AB9:AC9 AB29:AE30 AB31:AC31">
    <cfRule type="expression" priority="243" dxfId="0" stopIfTrue="1">
      <formula>#REF!&gt;#REF!</formula>
    </cfRule>
  </conditionalFormatting>
  <conditionalFormatting sqref="BV7:BV31">
    <cfRule type="cellIs" priority="208" dxfId="306" operator="greaterThan" stopIfTrue="1">
      <formula>'свод рабочий'!#REF!</formula>
    </cfRule>
  </conditionalFormatting>
  <conditionalFormatting sqref="BT7:BU8 BT29:BU30">
    <cfRule type="expression" priority="207" dxfId="307" stopIfTrue="1">
      <formula>'свод рабочий'!#REF!&gt;'свод рабочий'!#REF!</formula>
    </cfRule>
  </conditionalFormatting>
  <conditionalFormatting sqref="BF7:BG15 BF16">
    <cfRule type="cellIs" priority="66" dxfId="250" operator="greaterThan" stopIfTrue="1">
      <formula>BE7</formula>
    </cfRule>
  </conditionalFormatting>
  <conditionalFormatting sqref="BJ7:BJ16 BJ18:BJ31">
    <cfRule type="cellIs" priority="68" dxfId="250" operator="greaterThan" stopIfTrue="1">
      <formula>#REF!</formula>
    </cfRule>
  </conditionalFormatting>
  <conditionalFormatting sqref="BI7:BI16">
    <cfRule type="cellIs" priority="69" dxfId="250" operator="greaterThan" stopIfTrue="1">
      <formula>BF7</formula>
    </cfRule>
  </conditionalFormatting>
  <conditionalFormatting sqref="BH7:BH15">
    <cfRule type="cellIs" priority="70" dxfId="250" operator="greaterThan" stopIfTrue="1">
      <formula>BF7</formula>
    </cfRule>
  </conditionalFormatting>
  <conditionalFormatting sqref="BF7:BI8 BF9:BG9 BF29:BI30 BF31:BG31">
    <cfRule type="expression" priority="71" dxfId="0" stopIfTrue="1">
      <formula>#REF!&gt;#REF!</formula>
    </cfRule>
  </conditionalFormatting>
  <conditionalFormatting sqref="H31">
    <cfRule type="cellIs" priority="60" dxfId="250" operator="greaterThan" stopIfTrue="1">
      <formula>#REF!</formula>
    </cfRule>
  </conditionalFormatting>
  <conditionalFormatting sqref="G31">
    <cfRule type="cellIs" priority="61" dxfId="250" operator="greaterThan" stopIfTrue="1">
      <formula>A31</formula>
    </cfRule>
  </conditionalFormatting>
  <conditionalFormatting sqref="F31">
    <cfRule type="cellIs" priority="62" dxfId="250" operator="greaterThan" stopIfTrue="1">
      <formula>A31</formula>
    </cfRule>
  </conditionalFormatting>
  <conditionalFormatting sqref="CJ7:CK13">
    <cfRule type="cellIs" priority="52" dxfId="250" operator="greaterThan" stopIfTrue="1">
      <formula>CI7</formula>
    </cfRule>
  </conditionalFormatting>
  <conditionalFormatting sqref="CN7:CN30 CK14:CK28">
    <cfRule type="cellIs" priority="54" dxfId="250" operator="greaterThan" stopIfTrue="1">
      <formula>#REF!</formula>
    </cfRule>
  </conditionalFormatting>
  <conditionalFormatting sqref="CJ14:CJ28">
    <cfRule type="cellIs" priority="55" dxfId="250" operator="greaterThan" stopIfTrue="1">
      <formula>CG14</formula>
    </cfRule>
  </conditionalFormatting>
  <conditionalFormatting sqref="CI14:CI28">
    <cfRule type="cellIs" priority="56" dxfId="250" operator="greaterThan" stopIfTrue="1">
      <formula>CG14</formula>
    </cfRule>
  </conditionalFormatting>
  <conditionalFormatting sqref="CJ7:CM8 CJ9:CK9 CJ29:CM30 CJ31:CK31">
    <cfRule type="expression" priority="57" dxfId="0" stopIfTrue="1">
      <formula>#REF!&gt;#REF!</formula>
    </cfRule>
  </conditionalFormatting>
  <conditionalFormatting sqref="BL7:BM9 BL29:BM31">
    <cfRule type="cellIs" priority="49" dxfId="283" operator="greaterThan" stopIfTrue="1">
      <formula>BK7</formula>
    </cfRule>
  </conditionalFormatting>
  <conditionalFormatting sqref="BL8:BM9 BL30:BM31">
    <cfRule type="expression" priority="50" dxfId="283" stopIfTrue="1">
      <formula>$D$7:$D$30&gt;$C$7:$C$30</formula>
    </cfRule>
  </conditionalFormatting>
  <conditionalFormatting sqref="BL7:BM9 BL29:BM31">
    <cfRule type="expression" priority="51" dxfId="283" stopIfTrue="1">
      <formula>#REF!&gt;#REF!</formula>
    </cfRule>
  </conditionalFormatting>
  <conditionalFormatting sqref="AZ7:BA18">
    <cfRule type="cellIs" priority="43" dxfId="250" operator="greaterThan" stopIfTrue="1">
      <formula>AY7</formula>
    </cfRule>
  </conditionalFormatting>
  <conditionalFormatting sqref="BD10:BD28">
    <cfRule type="cellIs" priority="45" dxfId="250" operator="greaterThan" stopIfTrue="1">
      <formula>'свод рабочий'!#REF!</formula>
    </cfRule>
  </conditionalFormatting>
  <conditionalFormatting sqref="BC10:BC28">
    <cfRule type="cellIs" priority="46" dxfId="250" operator="greaterThan" stopIfTrue="1">
      <formula>AZ10</formula>
    </cfRule>
  </conditionalFormatting>
  <conditionalFormatting sqref="BB10:BB28">
    <cfRule type="cellIs" priority="47" dxfId="250" operator="greaterThan" stopIfTrue="1">
      <formula>AZ10</formula>
    </cfRule>
  </conditionalFormatting>
  <conditionalFormatting sqref="AZ29:BA31 AZ7:BA13">
    <cfRule type="expression" priority="48" dxfId="0" stopIfTrue="1">
      <formula>'свод рабочий'!#REF!&gt;'свод рабочий'!#REF!</formula>
    </cfRule>
  </conditionalFormatting>
  <conditionalFormatting sqref="CH7:CH31">
    <cfRule type="cellIs" priority="39" dxfId="250" operator="greaterThan" stopIfTrue="1">
      <formula>'свод рабочий'!#REF!</formula>
    </cfRule>
  </conditionalFormatting>
  <conditionalFormatting sqref="CD7:CG8 CD9:CE9 CD29:CG30 CD31:CE31">
    <cfRule type="expression" priority="42" dxfId="0" stopIfTrue="1">
      <formula>'свод рабочий'!#REF!&gt;'свод рабочий'!#REF!</formula>
    </cfRule>
  </conditionalFormatting>
  <conditionalFormatting sqref="AQ26:AR27 AN7:AO19">
    <cfRule type="cellIs" priority="31" dxfId="250" operator="greaterThan" stopIfTrue="1">
      <formula>AM7</formula>
    </cfRule>
  </conditionalFormatting>
  <conditionalFormatting sqref="AR7:AR19 AR28:AR31 AR21:AR25">
    <cfRule type="cellIs" priority="33" dxfId="250" operator="greaterThan" stopIfTrue="1">
      <formula>'свод рабочий'!#REF!</formula>
    </cfRule>
  </conditionalFormatting>
  <conditionalFormatting sqref="AQ7:AQ19 AQ21:AQ25">
    <cfRule type="cellIs" priority="34" dxfId="250" operator="greaterThan" stopIfTrue="1">
      <formula>AN7</formula>
    </cfRule>
  </conditionalFormatting>
  <conditionalFormatting sqref="AP7:AP19 AP21:AP25">
    <cfRule type="cellIs" priority="35" dxfId="250" operator="greaterThan" stopIfTrue="1">
      <formula>AN7</formula>
    </cfRule>
  </conditionalFormatting>
  <conditionalFormatting sqref="AN7:AQ8 AN9:AO9 AN29:AQ30 AN31:AO31">
    <cfRule type="expression" priority="36" dxfId="0" stopIfTrue="1">
      <formula>'свод рабочий'!#REF!&gt;'свод рабочий'!#REF!</formula>
    </cfRule>
  </conditionalFormatting>
  <conditionalFormatting sqref="P8:S28 T13 P30:S31">
    <cfRule type="expression" priority="26" dxfId="0" stopIfTrue="1">
      <formula>$D$7:$D$30&gt;$C$7:$C$30</formula>
    </cfRule>
  </conditionalFormatting>
  <conditionalFormatting sqref="T7:T31">
    <cfRule type="cellIs" priority="27" dxfId="250" operator="greaterThan" stopIfTrue="1">
      <formula>#REF!</formula>
    </cfRule>
  </conditionalFormatting>
  <conditionalFormatting sqref="P7:S8 P9:Q9 P29:S30 P31:Q31">
    <cfRule type="expression" priority="30" dxfId="0" stopIfTrue="1">
      <formula>#REF!&gt;#REF!</formula>
    </cfRule>
  </conditionalFormatting>
  <conditionalFormatting sqref="S10:T10">
    <cfRule type="cellIs" priority="24" dxfId="250" operator="greaterThan" stopIfTrue="1">
      <formula>R10</formula>
    </cfRule>
  </conditionalFormatting>
  <conditionalFormatting sqref="S10:T10">
    <cfRule type="expression" priority="23" dxfId="0" stopIfTrue="1">
      <formula>#REF!&gt;#REF!</formula>
    </cfRule>
  </conditionalFormatting>
  <conditionalFormatting sqref="S11:T11">
    <cfRule type="cellIs" priority="22" dxfId="250" operator="greaterThan" stopIfTrue="1">
      <formula>R11</formula>
    </cfRule>
  </conditionalFormatting>
  <conditionalFormatting sqref="S11:T11">
    <cfRule type="expression" priority="21" dxfId="0" stopIfTrue="1">
      <formula>#REF!&gt;#REF!</formula>
    </cfRule>
  </conditionalFormatting>
  <conditionalFormatting sqref="S13:T13">
    <cfRule type="cellIs" priority="20" dxfId="250" operator="greaterThan" stopIfTrue="1">
      <formula>R13</formula>
    </cfRule>
  </conditionalFormatting>
  <conditionalFormatting sqref="S13:T13">
    <cfRule type="expression" priority="19" dxfId="0" stopIfTrue="1">
      <formula>#REF!&gt;#REF!</formula>
    </cfRule>
  </conditionalFormatting>
  <conditionalFormatting sqref="S13:T13">
    <cfRule type="cellIs" priority="18" dxfId="250" operator="greaterThan" stopIfTrue="1">
      <formula>R13</formula>
    </cfRule>
  </conditionalFormatting>
  <conditionalFormatting sqref="S13:T13">
    <cfRule type="expression" priority="17" dxfId="0" stopIfTrue="1">
      <formula>#REF!&gt;#REF!</formula>
    </cfRule>
  </conditionalFormatting>
  <conditionalFormatting sqref="V7:W20 V22:W26">
    <cfRule type="cellIs" priority="11" dxfId="250" operator="greaterThan" stopIfTrue="1">
      <formula>U7</formula>
    </cfRule>
  </conditionalFormatting>
  <conditionalFormatting sqref="Z7:Z31">
    <cfRule type="cellIs" priority="13" dxfId="250" operator="greaterThan" stopIfTrue="1">
      <formula>#REF!</formula>
    </cfRule>
  </conditionalFormatting>
  <conditionalFormatting sqref="V7:Y8 V9:W9 V29:Y30 V31:W31">
    <cfRule type="expression" priority="16" dxfId="0" stopIfTrue="1">
      <formula>#REF!&gt;#REF!</formula>
    </cfRule>
  </conditionalFormatting>
  <conditionalFormatting sqref="AL7:AL31">
    <cfRule type="cellIs" priority="7" dxfId="250" operator="greaterThan" stopIfTrue="1">
      <formula>#REF!</formula>
    </cfRule>
  </conditionalFormatting>
  <conditionalFormatting sqref="AH7:AK8 AH9:AI9 AH29:AK30 AH31:AI31">
    <cfRule type="expression" priority="10" dxfId="0" stopIfTrue="1">
      <formula>#REF!&gt;#REF!</formula>
    </cfRule>
  </conditionalFormatting>
  <conditionalFormatting sqref="AM20:AR20">
    <cfRule type="cellIs" priority="4" dxfId="250" operator="greaterThan" stopIfTrue="1">
      <formula>AK20</formula>
    </cfRule>
  </conditionalFormatting>
  <conditionalFormatting sqref="I29:N29">
    <cfRule type="expression" priority="2" dxfId="0" stopIfTrue="1">
      <formula>#REF!&gt;#REF!</formula>
    </cfRule>
  </conditionalFormatting>
  <conditionalFormatting sqref="I29:N29">
    <cfRule type="cellIs" priority="1" dxfId="250" operator="greaterThan" stopIfTrue="1">
      <formula>F29</formula>
    </cfRule>
  </conditionalFormatting>
  <conditionalFormatting sqref="BI17:BJ17">
    <cfRule type="cellIs" priority="251" dxfId="250" operator="greaterThan" stopIfTrue="1">
      <formula>BH16</formula>
    </cfRule>
  </conditionalFormatting>
  <conditionalFormatting sqref="BG16">
    <cfRule type="cellIs" priority="253" dxfId="250" operator="greaterThan" stopIfTrue="1">
      <formula>BF17</formula>
    </cfRule>
  </conditionalFormatting>
  <conditionalFormatting sqref="AB8:AE21 AB23:AE28 AB30:AE31 BF18:BG18 BF17 BF21:BG28 BH18:BI28 BI17:BJ17 BF30:BI31 BI16 BF16:BG16 F31:G31 CL8:CM28 CJ8:CK13 CI14:CJ28 CJ30:CM31 AZ21:BA28 BB10:BC28 AZ30:BA31 AZ8:BA18 CD8:CG28 CD30:CG31 AN8:AQ19 AP28:AQ28 AQ26:AR27 AN30:AQ31 AP21:AQ25 AN21:AO28 X8:Y28 V8:W20 V22:W26 V30:Y31 AH30:AK31 AH8:AK28 AM20:AR20 BF8:BI15">
    <cfRule type="expression" priority="254" dxfId="0" stopIfTrue="1">
      <formula>$D$10:$D$31&gt;$C$10:$C$31</formula>
    </cfRule>
  </conditionalFormatting>
  <conditionalFormatting sqref="BR10:BS28">
    <cfRule type="expression" priority="265" dxfId="307" stopIfTrue="1">
      <formula>$D$10:$D$31&gt;$C$10:$C$31</formula>
    </cfRule>
  </conditionalFormatting>
  <printOptions horizontalCentered="1"/>
  <pageMargins left="0.35433070866141736" right="0.35433070866141736" top="0.984251968503937" bottom="0.3937007874015748" header="0.5118110236220472" footer="0.1968503937007874"/>
  <pageSetup horizontalDpi="600" verticalDpi="600" orientation="landscape" paperSize="9" scale="82" r:id="rId1"/>
  <headerFooter alignWithMargins="0">
    <oddFooter>&amp;R&amp;"Times New Roman,обычный"&amp;11&amp;P</oddFooter>
  </headerFooter>
  <rowBreaks count="1" manualBreakCount="1">
    <brk id="32" max="91" man="1"/>
  </rowBreaks>
  <colBreaks count="3" manualBreakCount="3">
    <brk id="14" max="31" man="1"/>
    <brk id="26" max="31" man="1"/>
    <brk id="3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U25"/>
  <sheetViews>
    <sheetView view="pageBreakPreview" zoomScale="90" zoomScaleSheetLayoutView="9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T10" sqref="T10"/>
    </sheetView>
  </sheetViews>
  <sheetFormatPr defaultColWidth="9.00390625" defaultRowHeight="12.75"/>
  <cols>
    <col min="1" max="1" width="24.625" style="15" bestFit="1" customWidth="1"/>
    <col min="2" max="73" width="9.625" style="8" customWidth="1"/>
    <col min="74" max="16384" width="9.125" style="8" customWidth="1"/>
  </cols>
  <sheetData>
    <row r="1" spans="2:19" ht="15.75">
      <c r="B1" s="387" t="s">
        <v>49</v>
      </c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</row>
    <row r="2" spans="2:19" ht="15.75">
      <c r="B2" s="387" t="s">
        <v>48</v>
      </c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</row>
    <row r="3" spans="2:19" ht="15.75" customHeight="1">
      <c r="B3" s="388" t="s">
        <v>76</v>
      </c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165">
        <f>'свод рабочий'!J3</f>
        <v>43768</v>
      </c>
      <c r="N3" s="49"/>
      <c r="O3" s="5"/>
      <c r="P3" s="5"/>
      <c r="Q3" s="5"/>
      <c r="R3" s="5"/>
      <c r="S3" s="5"/>
    </row>
    <row r="5" spans="17:71" ht="15.75">
      <c r="Q5" s="8" t="s">
        <v>69</v>
      </c>
      <c r="AI5" s="8" t="s">
        <v>69</v>
      </c>
      <c r="BA5" s="8" t="s">
        <v>69</v>
      </c>
      <c r="BS5" s="8" t="s">
        <v>69</v>
      </c>
    </row>
    <row r="6" spans="1:73" ht="32.25" customHeight="1">
      <c r="A6" s="384"/>
      <c r="B6" s="386" t="s">
        <v>81</v>
      </c>
      <c r="C6" s="386"/>
      <c r="D6" s="385"/>
      <c r="E6" s="385" t="s">
        <v>85</v>
      </c>
      <c r="F6" s="385"/>
      <c r="G6" s="385"/>
      <c r="H6" s="385" t="s">
        <v>65</v>
      </c>
      <c r="I6" s="385"/>
      <c r="J6" s="385"/>
      <c r="K6" s="385" t="s">
        <v>64</v>
      </c>
      <c r="L6" s="385"/>
      <c r="M6" s="385"/>
      <c r="N6" s="385" t="s">
        <v>66</v>
      </c>
      <c r="O6" s="385"/>
      <c r="P6" s="385"/>
      <c r="Q6" s="385" t="s">
        <v>23</v>
      </c>
      <c r="R6" s="385"/>
      <c r="S6" s="385"/>
      <c r="T6" s="385" t="s">
        <v>4</v>
      </c>
      <c r="U6" s="385"/>
      <c r="V6" s="385"/>
      <c r="W6" s="385" t="s">
        <v>83</v>
      </c>
      <c r="X6" s="385"/>
      <c r="Y6" s="385"/>
      <c r="Z6" s="385" t="s">
        <v>7</v>
      </c>
      <c r="AA6" s="385"/>
      <c r="AB6" s="385"/>
      <c r="AC6" s="385" t="s">
        <v>9</v>
      </c>
      <c r="AD6" s="385"/>
      <c r="AE6" s="385"/>
      <c r="AF6" s="385" t="s">
        <v>8</v>
      </c>
      <c r="AG6" s="385"/>
      <c r="AH6" s="385"/>
      <c r="AI6" s="385" t="s">
        <v>84</v>
      </c>
      <c r="AJ6" s="385"/>
      <c r="AK6" s="385"/>
      <c r="AL6" s="385" t="s">
        <v>67</v>
      </c>
      <c r="AM6" s="385"/>
      <c r="AN6" s="385"/>
      <c r="AO6" s="385" t="s">
        <v>68</v>
      </c>
      <c r="AP6" s="385"/>
      <c r="AQ6" s="385"/>
      <c r="AR6" s="385" t="s">
        <v>26</v>
      </c>
      <c r="AS6" s="385"/>
      <c r="AT6" s="385"/>
      <c r="AU6" s="385" t="s">
        <v>79</v>
      </c>
      <c r="AV6" s="385"/>
      <c r="AW6" s="385"/>
      <c r="AX6" s="385" t="s">
        <v>6</v>
      </c>
      <c r="AY6" s="385"/>
      <c r="AZ6" s="385"/>
      <c r="BA6" s="385" t="s">
        <v>80</v>
      </c>
      <c r="BB6" s="385"/>
      <c r="BC6" s="385"/>
      <c r="BD6" s="385" t="s">
        <v>27</v>
      </c>
      <c r="BE6" s="385"/>
      <c r="BF6" s="385"/>
      <c r="BG6" s="385" t="s">
        <v>10</v>
      </c>
      <c r="BH6" s="385"/>
      <c r="BI6" s="385"/>
      <c r="BJ6" s="385" t="s">
        <v>28</v>
      </c>
      <c r="BK6" s="385"/>
      <c r="BL6" s="385"/>
      <c r="BM6" s="385" t="s">
        <v>29</v>
      </c>
      <c r="BN6" s="385"/>
      <c r="BO6" s="385"/>
      <c r="BP6" s="385" t="s">
        <v>30</v>
      </c>
      <c r="BQ6" s="385"/>
      <c r="BR6" s="385"/>
      <c r="BS6" s="385" t="s">
        <v>11</v>
      </c>
      <c r="BT6" s="385"/>
      <c r="BU6" s="385"/>
    </row>
    <row r="7" spans="1:73" ht="15.75">
      <c r="A7" s="384"/>
      <c r="B7" s="9" t="s">
        <v>44</v>
      </c>
      <c r="C7" s="9" t="s">
        <v>45</v>
      </c>
      <c r="D7" s="8" t="s">
        <v>74</v>
      </c>
      <c r="E7" s="9" t="s">
        <v>44</v>
      </c>
      <c r="F7" s="9" t="s">
        <v>45</v>
      </c>
      <c r="G7" s="8" t="s">
        <v>74</v>
      </c>
      <c r="H7" s="9" t="s">
        <v>44</v>
      </c>
      <c r="I7" s="9" t="s">
        <v>45</v>
      </c>
      <c r="J7" s="8" t="s">
        <v>74</v>
      </c>
      <c r="K7" s="9" t="s">
        <v>44</v>
      </c>
      <c r="L7" s="9" t="s">
        <v>45</v>
      </c>
      <c r="M7" s="8" t="s">
        <v>74</v>
      </c>
      <c r="N7" s="9" t="s">
        <v>44</v>
      </c>
      <c r="O7" s="9" t="s">
        <v>45</v>
      </c>
      <c r="P7" s="8" t="s">
        <v>74</v>
      </c>
      <c r="Q7" s="9" t="s">
        <v>44</v>
      </c>
      <c r="R7" s="9" t="s">
        <v>45</v>
      </c>
      <c r="S7" s="8" t="s">
        <v>74</v>
      </c>
      <c r="T7" s="9" t="s">
        <v>44</v>
      </c>
      <c r="U7" s="9" t="s">
        <v>45</v>
      </c>
      <c r="V7" s="8" t="s">
        <v>74</v>
      </c>
      <c r="W7" s="9" t="s">
        <v>44</v>
      </c>
      <c r="X7" s="9" t="s">
        <v>45</v>
      </c>
      <c r="Y7" s="8" t="s">
        <v>74</v>
      </c>
      <c r="Z7" s="9" t="s">
        <v>44</v>
      </c>
      <c r="AA7" s="9" t="s">
        <v>45</v>
      </c>
      <c r="AB7" s="8" t="s">
        <v>74</v>
      </c>
      <c r="AC7" s="9" t="s">
        <v>44</v>
      </c>
      <c r="AD7" s="9" t="s">
        <v>45</v>
      </c>
      <c r="AE7" s="8" t="s">
        <v>74</v>
      </c>
      <c r="AF7" s="9" t="s">
        <v>44</v>
      </c>
      <c r="AG7" s="9" t="s">
        <v>45</v>
      </c>
      <c r="AH7" s="8" t="s">
        <v>74</v>
      </c>
      <c r="AI7" s="9" t="s">
        <v>44</v>
      </c>
      <c r="AJ7" s="9" t="s">
        <v>45</v>
      </c>
      <c r="AK7" s="8" t="s">
        <v>74</v>
      </c>
      <c r="AL7" s="9" t="s">
        <v>44</v>
      </c>
      <c r="AM7" s="9" t="s">
        <v>45</v>
      </c>
      <c r="AN7" s="8" t="s">
        <v>74</v>
      </c>
      <c r="AO7" s="9" t="s">
        <v>44</v>
      </c>
      <c r="AP7" s="9" t="s">
        <v>45</v>
      </c>
      <c r="AQ7" s="8" t="s">
        <v>74</v>
      </c>
      <c r="AR7" s="9" t="s">
        <v>44</v>
      </c>
      <c r="AS7" s="9" t="s">
        <v>45</v>
      </c>
      <c r="AT7" s="8" t="s">
        <v>74</v>
      </c>
      <c r="AU7" s="9" t="s">
        <v>44</v>
      </c>
      <c r="AV7" s="9" t="s">
        <v>45</v>
      </c>
      <c r="AW7" s="8" t="s">
        <v>74</v>
      </c>
      <c r="AX7" s="9" t="s">
        <v>44</v>
      </c>
      <c r="AY7" s="9" t="s">
        <v>45</v>
      </c>
      <c r="AZ7" s="8" t="s">
        <v>74</v>
      </c>
      <c r="BA7" s="9" t="s">
        <v>44</v>
      </c>
      <c r="BB7" s="9" t="s">
        <v>45</v>
      </c>
      <c r="BC7" s="8" t="s">
        <v>74</v>
      </c>
      <c r="BD7" s="9" t="s">
        <v>44</v>
      </c>
      <c r="BE7" s="9" t="s">
        <v>45</v>
      </c>
      <c r="BF7" s="8" t="s">
        <v>74</v>
      </c>
      <c r="BG7" s="9" t="s">
        <v>44</v>
      </c>
      <c r="BH7" s="9" t="s">
        <v>45</v>
      </c>
      <c r="BI7" s="8" t="s">
        <v>74</v>
      </c>
      <c r="BJ7" s="9" t="s">
        <v>44</v>
      </c>
      <c r="BK7" s="9" t="s">
        <v>45</v>
      </c>
      <c r="BL7" s="8" t="s">
        <v>74</v>
      </c>
      <c r="BM7" s="9" t="s">
        <v>44</v>
      </c>
      <c r="BN7" s="9" t="s">
        <v>45</v>
      </c>
      <c r="BO7" s="8" t="s">
        <v>74</v>
      </c>
      <c r="BP7" s="9" t="s">
        <v>44</v>
      </c>
      <c r="BQ7" s="9" t="s">
        <v>45</v>
      </c>
      <c r="BR7" s="8" t="s">
        <v>74</v>
      </c>
      <c r="BS7" s="9" t="s">
        <v>44</v>
      </c>
      <c r="BT7" s="9" t="s">
        <v>45</v>
      </c>
      <c r="BU7" s="8" t="s">
        <v>74</v>
      </c>
    </row>
    <row r="8" spans="1:73" ht="15.75">
      <c r="A8" s="10" t="s">
        <v>46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</row>
    <row r="9" spans="1:73" ht="18" customHeight="1">
      <c r="A9" s="13" t="s">
        <v>17</v>
      </c>
      <c r="B9" s="11" t="str">
        <f>'свод рабочий'!BY7</f>
        <v>-</v>
      </c>
      <c r="C9" s="11">
        <f>'свод рабочий'!CB7</f>
        <v>16.61</v>
      </c>
      <c r="D9" s="11">
        <f>AVERAGE(B9:C9)</f>
        <v>16.61</v>
      </c>
      <c r="E9" s="11" t="str">
        <f>'свод рабочий'!BY8</f>
        <v>-</v>
      </c>
      <c r="F9" s="11">
        <f>'свод рабочий'!CB8</f>
        <v>15.82</v>
      </c>
      <c r="G9" s="11">
        <f>AVERAGE(E9:F9)</f>
        <v>15.82</v>
      </c>
      <c r="H9" s="11" t="str">
        <f>'свод рабочий'!BY9</f>
        <v>-</v>
      </c>
      <c r="I9" s="11">
        <f>'свод рабочий'!CB9</f>
        <v>16.24</v>
      </c>
      <c r="J9" s="11">
        <f>AVERAGE(H9:I9)</f>
        <v>16.24</v>
      </c>
      <c r="K9" s="11">
        <f>'свод рабочий'!BY10</f>
        <v>111.43</v>
      </c>
      <c r="L9" s="11">
        <f>'свод рабочий'!CB10</f>
        <v>123.7</v>
      </c>
      <c r="M9" s="11">
        <f aca="true" t="shared" si="0" ref="M9:M24">AVERAGE(K9:L9)</f>
        <v>117.565</v>
      </c>
      <c r="N9" s="11">
        <f>'свод рабочий'!BY11</f>
        <v>100</v>
      </c>
      <c r="O9" s="11">
        <f>'свод рабочий'!CB11</f>
        <v>106.65</v>
      </c>
      <c r="P9" s="11">
        <f>AVERAGE(N9:O9)</f>
        <v>103.325</v>
      </c>
      <c r="Q9" s="11">
        <f>'свод рабочий'!BY12</f>
        <v>63.85</v>
      </c>
      <c r="R9" s="11">
        <f>'свод рабочий'!CB12</f>
        <v>63.26</v>
      </c>
      <c r="S9" s="11">
        <f>AVERAGE(Q9:R9)</f>
        <v>63.555</v>
      </c>
      <c r="T9" s="11">
        <f>'свод рабочий'!BY13</f>
        <v>60</v>
      </c>
      <c r="U9" s="11" t="str">
        <f>'свод рабочий'!CB13</f>
        <v>-</v>
      </c>
      <c r="V9" s="11">
        <f>AVERAGE(T9:U9)</f>
        <v>60</v>
      </c>
      <c r="W9" s="11">
        <f>'свод рабочий'!BY14</f>
        <v>11</v>
      </c>
      <c r="X9" s="11">
        <f>'свод рабочий'!CB14</f>
        <v>10.1</v>
      </c>
      <c r="Y9" s="11">
        <f>AVERAGE(W9:X9)</f>
        <v>10.55</v>
      </c>
      <c r="Z9" s="11">
        <f>'свод рабочий'!BY15</f>
        <v>14.75</v>
      </c>
      <c r="AA9" s="11">
        <f>'свод рабочий'!CB15</f>
        <v>15.08</v>
      </c>
      <c r="AB9" s="11">
        <f>AVERAGE(Z9:AA9)</f>
        <v>14.915</v>
      </c>
      <c r="AC9" s="11">
        <f>'свод рабочий'!BY16</f>
        <v>24</v>
      </c>
      <c r="AD9" s="11">
        <f>'свод рабочий'!CB16</f>
        <v>21.04</v>
      </c>
      <c r="AE9" s="11">
        <f>AVERAGE(AC9:AD9)</f>
        <v>22.52</v>
      </c>
      <c r="AF9" s="11">
        <f>'свод рабочий'!BY17</f>
        <v>28.25</v>
      </c>
      <c r="AG9" s="11">
        <f>'свод рабочий'!CB17</f>
        <v>24.96</v>
      </c>
      <c r="AH9" s="11">
        <f>AVERAGE(AF9:AG9)</f>
        <v>26.605</v>
      </c>
      <c r="AI9" s="11">
        <f>'свод рабочий'!BY18</f>
        <v>74.15</v>
      </c>
      <c r="AJ9" s="11">
        <f>'свод рабочий'!CB18</f>
        <v>71.5</v>
      </c>
      <c r="AK9" s="11">
        <f>AVERAGE(AI9:AJ9)</f>
        <v>72.825</v>
      </c>
      <c r="AL9" s="11">
        <f>'свод рабочий'!BY19</f>
        <v>19</v>
      </c>
      <c r="AM9" s="11">
        <f>'свод рабочий'!CB19</f>
        <v>20</v>
      </c>
      <c r="AN9" s="11">
        <f>AVERAGE(AL9:AM9)</f>
        <v>19.5</v>
      </c>
      <c r="AO9" s="11">
        <f>'свод рабочий'!BY20</f>
        <v>55.05</v>
      </c>
      <c r="AP9" s="11">
        <f>'свод рабочий'!CB20</f>
        <v>59.22</v>
      </c>
      <c r="AQ9" s="11">
        <f>AVERAGE(AO9:AP9)</f>
        <v>57.135</v>
      </c>
      <c r="AR9" s="11">
        <f>'свод рабочий'!BY21</f>
        <v>121.5</v>
      </c>
      <c r="AS9" s="11">
        <f>'свод рабочий'!CB21</f>
        <v>145</v>
      </c>
      <c r="AT9" s="11">
        <f>AVERAGE(AR9:AS9)</f>
        <v>133.25</v>
      </c>
      <c r="AU9" s="11">
        <f>'свод рабочий'!BY22</f>
        <v>54.15</v>
      </c>
      <c r="AV9" s="11">
        <f>'свод рабочий'!CB22</f>
        <v>66.56</v>
      </c>
      <c r="AW9" s="11">
        <f>AVERAGE(AU9:AV9)</f>
        <v>60.355000000000004</v>
      </c>
      <c r="AX9" s="11">
        <f>'свод рабочий'!BY23</f>
        <v>13.5</v>
      </c>
      <c r="AY9" s="11">
        <f>'свод рабочий'!CB23</f>
        <v>13.55</v>
      </c>
      <c r="AZ9" s="11">
        <f>AVERAGE(AX9:AY9)</f>
        <v>13.525</v>
      </c>
      <c r="BA9" s="11">
        <f>'свод рабочий'!BY24</f>
        <v>29</v>
      </c>
      <c r="BB9" s="11">
        <f>'свод рабочий'!CB24</f>
        <v>31</v>
      </c>
      <c r="BC9" s="11">
        <f>AVERAGE(BA9:BB9)</f>
        <v>30</v>
      </c>
      <c r="BD9" s="11">
        <f>'свод рабочий'!BY25</f>
        <v>20.75</v>
      </c>
      <c r="BE9" s="11">
        <f>'свод рабочий'!CB25</f>
        <v>19.2</v>
      </c>
      <c r="BF9" s="11">
        <f>AVERAGE(BD9:BE9)</f>
        <v>19.975</v>
      </c>
      <c r="BG9" s="11">
        <f>'свод рабочий'!BY26</f>
        <v>16</v>
      </c>
      <c r="BH9" s="11">
        <f>'свод рабочий'!CB26</f>
        <v>15.68</v>
      </c>
      <c r="BI9" s="11">
        <f>AVERAGE(BG9:BH9)</f>
        <v>15.84</v>
      </c>
      <c r="BJ9" s="11">
        <f>'свод рабочий'!BY27</f>
        <v>6</v>
      </c>
      <c r="BK9" s="11">
        <f>'свод рабочий'!CB27</f>
        <v>5.96</v>
      </c>
      <c r="BL9" s="11">
        <f>AVERAGE(BJ9:BK9)</f>
        <v>5.98</v>
      </c>
      <c r="BM9" s="11">
        <f>'свод рабочий'!BY28</f>
        <v>8.5</v>
      </c>
      <c r="BN9" s="11">
        <f>'свод рабочий'!CB28</f>
        <v>5.76</v>
      </c>
      <c r="BO9" s="11">
        <f>AVERAGE(BM9:BN9)</f>
        <v>7.13</v>
      </c>
      <c r="BP9" s="11">
        <f>'свод рабочий'!BY29</f>
        <v>8</v>
      </c>
      <c r="BQ9" s="11">
        <f>'свод рабочий'!CB29</f>
        <v>5.49</v>
      </c>
      <c r="BR9" s="11">
        <f>AVERAGE(BP9:BQ9)</f>
        <v>6.745</v>
      </c>
      <c r="BS9" s="11">
        <f>'свод рабочий'!BY30</f>
        <v>8</v>
      </c>
      <c r="BT9" s="11">
        <f>'свод рабочий'!CB30</f>
        <v>7.99</v>
      </c>
      <c r="BU9" s="11">
        <f>AVERAGE(BS9:BT9)</f>
        <v>7.995</v>
      </c>
    </row>
    <row r="10" spans="1:73" ht="18" customHeight="1">
      <c r="A10" s="13" t="s">
        <v>33</v>
      </c>
      <c r="B10" s="11" t="str">
        <f>'свод рабочий'!CE7</f>
        <v> -</v>
      </c>
      <c r="C10" s="11">
        <f>'свод рабочий'!CH7</f>
        <v>18.66</v>
      </c>
      <c r="D10" s="11">
        <f aca="true" t="shared" si="1" ref="D10:D24">AVERAGE(B10:C10)</f>
        <v>18.66</v>
      </c>
      <c r="E10" s="11" t="str">
        <f>'свод рабочий'!CE8</f>
        <v> -</v>
      </c>
      <c r="F10" s="11">
        <f>'свод рабочий'!CH8</f>
        <v>18</v>
      </c>
      <c r="G10" s="11">
        <f aca="true" t="shared" si="2" ref="G10:G24">AVERAGE(E10:F10)</f>
        <v>18</v>
      </c>
      <c r="H10" s="11" t="str">
        <f>'свод рабочий'!CE9</f>
        <v> -</v>
      </c>
      <c r="I10" s="11">
        <f>'свод рабочий'!CH9</f>
        <v>19.06</v>
      </c>
      <c r="J10" s="11">
        <f aca="true" t="shared" si="3" ref="J10:J23">AVERAGE(H10:I10)</f>
        <v>19.06</v>
      </c>
      <c r="K10" s="11">
        <f>'свод рабочий'!CE10</f>
        <v>85</v>
      </c>
      <c r="L10" s="11">
        <f>'свод рабочий'!CH10</f>
        <v>118.19</v>
      </c>
      <c r="M10" s="11">
        <f t="shared" si="0"/>
        <v>101.595</v>
      </c>
      <c r="N10" s="11">
        <f>'свод рабочий'!CE11</f>
        <v>96.67</v>
      </c>
      <c r="O10" s="11">
        <f>'свод рабочий'!CH11</f>
        <v>106.59</v>
      </c>
      <c r="P10" s="11">
        <f aca="true" t="shared" si="4" ref="P10:P24">AVERAGE(N10:O10)</f>
        <v>101.63</v>
      </c>
      <c r="Q10" s="11">
        <f>'свод рабочий'!CE12</f>
        <v>52.5</v>
      </c>
      <c r="R10" s="11">
        <f>'свод рабочий'!CH12</f>
        <v>60.3</v>
      </c>
      <c r="S10" s="11">
        <f aca="true" t="shared" si="5" ref="S10:S24">AVERAGE(Q10:R10)</f>
        <v>56.4</v>
      </c>
      <c r="T10" s="11">
        <f>'свод рабочий'!CE13</f>
        <v>73.75</v>
      </c>
      <c r="U10" s="11" t="s">
        <v>32</v>
      </c>
      <c r="V10" s="11">
        <f aca="true" t="shared" si="6" ref="V10:V24">AVERAGE(T10:U10)</f>
        <v>73.75</v>
      </c>
      <c r="W10" s="11">
        <f>'свод рабочий'!CE14</f>
        <v>10</v>
      </c>
      <c r="X10" s="11">
        <f>'свод рабочий'!CH14</f>
        <v>10.54</v>
      </c>
      <c r="Y10" s="11">
        <f aca="true" t="shared" si="7" ref="Y10:Y24">AVERAGE(W10:X10)</f>
        <v>10.27</v>
      </c>
      <c r="Z10" s="11">
        <f>'свод рабочий'!CE15</f>
        <v>14</v>
      </c>
      <c r="AA10" s="11">
        <f>'свод рабочий'!CH15</f>
        <v>16.49</v>
      </c>
      <c r="AB10" s="11">
        <f aca="true" t="shared" si="8" ref="AB10:AB24">AVERAGE(Z10:AA10)</f>
        <v>15.245</v>
      </c>
      <c r="AC10" s="11">
        <f>'свод рабочий'!CE16</f>
        <v>28</v>
      </c>
      <c r="AD10" s="11">
        <f>'свод рабочий'!CH16</f>
        <v>20.62</v>
      </c>
      <c r="AE10" s="11">
        <f aca="true" t="shared" si="9" ref="AE10:AE24">AVERAGE(AC10:AD10)</f>
        <v>24.310000000000002</v>
      </c>
      <c r="AF10" s="11">
        <f>'свод рабочий'!CE17</f>
        <v>30</v>
      </c>
      <c r="AG10" s="11">
        <f>'свод рабочий'!CH17</f>
        <v>27.98</v>
      </c>
      <c r="AH10" s="11">
        <f aca="true" t="shared" si="10" ref="AH10:AH24">AVERAGE(AF10:AG10)</f>
        <v>28.990000000000002</v>
      </c>
      <c r="AI10" s="11">
        <f>'свод рабочий'!CE18</f>
        <v>55.67</v>
      </c>
      <c r="AJ10" s="11">
        <f>'свод рабочий'!CH18</f>
        <v>63.47</v>
      </c>
      <c r="AK10" s="11">
        <f aca="true" t="shared" si="11" ref="AK10:AK24">AVERAGE(AI10:AJ10)</f>
        <v>59.57</v>
      </c>
      <c r="AL10" s="11">
        <f>'свод рабочий'!CE19</f>
        <v>14</v>
      </c>
      <c r="AM10" s="11">
        <f>'свод рабочий'!CH19</f>
        <v>18.24</v>
      </c>
      <c r="AN10" s="11">
        <f aca="true" t="shared" si="12" ref="AN10:AN24">AVERAGE(AL10:AM10)</f>
        <v>16.119999999999997</v>
      </c>
      <c r="AO10" s="11">
        <f>'свод рабочий'!CE20</f>
        <v>56.13</v>
      </c>
      <c r="AP10" s="11">
        <f>'свод рабочий'!CH20</f>
        <v>61.5</v>
      </c>
      <c r="AQ10" s="11">
        <f aca="true" t="shared" si="13" ref="AQ10:AQ24">AVERAGE(AO10:AP10)</f>
        <v>58.815</v>
      </c>
      <c r="AR10" s="11">
        <f>'свод рабочий'!CE21</f>
        <v>114.67</v>
      </c>
      <c r="AS10" s="11">
        <f>'свод рабочий'!CH21</f>
        <v>151.94</v>
      </c>
      <c r="AT10" s="11">
        <f aca="true" t="shared" si="14" ref="AT10:AT24">AVERAGE(AR10:AS10)</f>
        <v>133.305</v>
      </c>
      <c r="AU10" s="11">
        <f>'свод рабочий'!CE22</f>
        <v>38</v>
      </c>
      <c r="AV10" s="11">
        <f>'свод рабочий'!CH22</f>
        <v>71.12</v>
      </c>
      <c r="AW10" s="11">
        <f aca="true" t="shared" si="15" ref="AW10:AW24">AVERAGE(AU10:AV10)</f>
        <v>54.56</v>
      </c>
      <c r="AX10" s="11">
        <f>'свод рабочий'!CE23</f>
        <v>13.35</v>
      </c>
      <c r="AY10" s="11">
        <f>'свод рабочий'!CH23</f>
        <v>12.98</v>
      </c>
      <c r="AZ10" s="11">
        <f aca="true" t="shared" si="16" ref="AZ10:AZ24">AVERAGE(AX10:AY10)</f>
        <v>13.165</v>
      </c>
      <c r="BA10" s="11">
        <f>'свод рабочий'!CE24</f>
        <v>28.08</v>
      </c>
      <c r="BB10" s="11">
        <f>'свод рабочий'!CH24</f>
        <v>31.89</v>
      </c>
      <c r="BC10" s="11">
        <f aca="true" t="shared" si="17" ref="BC10:BC24">AVERAGE(BA10:BB10)</f>
        <v>29.985</v>
      </c>
      <c r="BD10" s="11">
        <f>'свод рабочий'!CE25</f>
        <v>20.5</v>
      </c>
      <c r="BE10" s="11">
        <f>'свод рабочий'!CH25</f>
        <v>19.85</v>
      </c>
      <c r="BF10" s="11">
        <f aca="true" t="shared" si="18" ref="BF10:BF24">AVERAGE(BD10:BE10)</f>
        <v>20.175</v>
      </c>
      <c r="BG10" s="11">
        <f>'свод рабочий'!CE26</f>
        <v>16</v>
      </c>
      <c r="BH10" s="11">
        <f>'свод рабочий'!CH26</f>
        <v>12.78</v>
      </c>
      <c r="BI10" s="11">
        <f aca="true" t="shared" si="19" ref="BI10:BI24">AVERAGE(BG10:BH10)</f>
        <v>14.39</v>
      </c>
      <c r="BJ10" s="11">
        <f>'свод рабочий'!CE27</f>
        <v>5</v>
      </c>
      <c r="BK10" s="11">
        <f>'свод рабочий'!CH27</f>
        <v>5.45</v>
      </c>
      <c r="BL10" s="11">
        <f aca="true" t="shared" si="20" ref="BL10:BL24">AVERAGE(BJ10:BK10)</f>
        <v>5.225</v>
      </c>
      <c r="BM10" s="11">
        <f>'свод рабочий'!CE28</f>
        <v>9.25</v>
      </c>
      <c r="BN10" s="11">
        <f>'свод рабочий'!CH28</f>
        <v>7.1</v>
      </c>
      <c r="BO10" s="11">
        <f aca="true" t="shared" si="21" ref="BO10:BO24">AVERAGE(BM10:BN10)</f>
        <v>8.175</v>
      </c>
      <c r="BP10" s="11">
        <f>'свод рабочий'!CE29</f>
        <v>11</v>
      </c>
      <c r="BQ10" s="11">
        <f>'свод рабочий'!CH29</f>
        <v>6.3</v>
      </c>
      <c r="BR10" s="11">
        <f aca="true" t="shared" si="22" ref="BR10:BR24">AVERAGE(BP10:BQ10)</f>
        <v>8.65</v>
      </c>
      <c r="BS10" s="11">
        <f>'свод рабочий'!CE30</f>
        <v>9.5</v>
      </c>
      <c r="BT10" s="11">
        <f>'свод рабочий'!CH30</f>
        <v>8.2</v>
      </c>
      <c r="BU10" s="11">
        <f aca="true" t="shared" si="23" ref="BU10:BU24">AVERAGE(BS10:BT10)</f>
        <v>8.85</v>
      </c>
    </row>
    <row r="11" spans="1:73" ht="18" customHeight="1">
      <c r="A11" s="13" t="s">
        <v>19</v>
      </c>
      <c r="B11" s="11" t="str">
        <f>'свод рабочий'!CK7</f>
        <v> -</v>
      </c>
      <c r="C11" s="11">
        <f>'свод рабочий'!CN7</f>
        <v>18.26</v>
      </c>
      <c r="D11" s="11">
        <f t="shared" si="1"/>
        <v>18.26</v>
      </c>
      <c r="E11" s="11" t="str">
        <f>'свод рабочий'!CK8</f>
        <v> -</v>
      </c>
      <c r="F11" s="11">
        <f>'свод рабочий'!CN8</f>
        <v>17.74</v>
      </c>
      <c r="G11" s="11">
        <f t="shared" si="2"/>
        <v>17.74</v>
      </c>
      <c r="H11" s="11" t="str">
        <f>'свод рабочий'!CK9</f>
        <v> -</v>
      </c>
      <c r="I11" s="11">
        <f>'свод рабочий'!CN9</f>
        <v>18.94</v>
      </c>
      <c r="J11" s="11">
        <f t="shared" si="3"/>
        <v>18.94</v>
      </c>
      <c r="K11" s="11">
        <f>'свод рабочий'!CK10</f>
        <v>120</v>
      </c>
      <c r="L11" s="11">
        <f>'свод рабочий'!CN10</f>
        <v>129.98</v>
      </c>
      <c r="M11" s="11">
        <f t="shared" si="0"/>
        <v>124.99</v>
      </c>
      <c r="N11" s="11">
        <f>'свод рабочий'!CK11</f>
        <v>100</v>
      </c>
      <c r="O11" s="11">
        <f>'свод рабочий'!CN11</f>
        <v>99.98</v>
      </c>
      <c r="P11" s="11">
        <f t="shared" si="4"/>
        <v>99.99000000000001</v>
      </c>
      <c r="Q11" s="11">
        <f>'свод рабочий'!CK12</f>
        <v>66</v>
      </c>
      <c r="R11" s="11">
        <f>'свод рабочий'!CN12</f>
        <v>66.6</v>
      </c>
      <c r="S11" s="11">
        <f t="shared" si="5"/>
        <v>66.3</v>
      </c>
      <c r="T11" s="11">
        <f>'свод рабочий'!CK13</f>
        <v>65</v>
      </c>
      <c r="U11" s="11" t="str">
        <f>'свод рабочий'!CN13</f>
        <v> - </v>
      </c>
      <c r="V11" s="11">
        <f t="shared" si="6"/>
        <v>65</v>
      </c>
      <c r="W11" s="11">
        <f>'свод рабочий'!CK14</f>
        <v>12.5</v>
      </c>
      <c r="X11" s="11">
        <f>'свод рабочий'!CN14</f>
        <v>12.7</v>
      </c>
      <c r="Y11" s="11">
        <f t="shared" si="7"/>
        <v>12.6</v>
      </c>
      <c r="Z11" s="11">
        <f>'свод рабочий'!CK15</f>
        <v>16</v>
      </c>
      <c r="AA11" s="11">
        <f>'свод рабочий'!CN15</f>
        <v>15.8</v>
      </c>
      <c r="AB11" s="11">
        <f t="shared" si="8"/>
        <v>15.9</v>
      </c>
      <c r="AC11" s="11">
        <f>'свод рабочий'!CK16</f>
        <v>27</v>
      </c>
      <c r="AD11" s="11">
        <f>'свод рабочий'!CN16</f>
        <v>22.5</v>
      </c>
      <c r="AE11" s="11">
        <f t="shared" si="9"/>
        <v>24.75</v>
      </c>
      <c r="AF11" s="11">
        <f>'свод рабочий'!CK17</f>
        <v>30</v>
      </c>
      <c r="AG11" s="11">
        <f>'свод рабочий'!CN17</f>
        <v>28</v>
      </c>
      <c r="AH11" s="11">
        <f t="shared" si="10"/>
        <v>29</v>
      </c>
      <c r="AI11" s="11">
        <f>'свод рабочий'!CK18</f>
        <v>75</v>
      </c>
      <c r="AJ11" s="11">
        <f>'свод рабочий'!CN18</f>
        <v>83.7</v>
      </c>
      <c r="AK11" s="11">
        <f t="shared" si="11"/>
        <v>79.35</v>
      </c>
      <c r="AL11" s="11">
        <f>'свод рабочий'!CK19</f>
        <v>19</v>
      </c>
      <c r="AM11" s="11">
        <f>'свод рабочий'!CN19</f>
        <v>22.9</v>
      </c>
      <c r="AN11" s="11">
        <f t="shared" si="12"/>
        <v>20.95</v>
      </c>
      <c r="AO11" s="11">
        <f>'свод рабочий'!CK20</f>
        <v>55</v>
      </c>
      <c r="AP11" s="11">
        <f>'свод рабочий'!CN20</f>
        <v>64.5</v>
      </c>
      <c r="AQ11" s="11">
        <f t="shared" si="13"/>
        <v>59.75</v>
      </c>
      <c r="AR11" s="11">
        <f>'свод рабочий'!CK21</f>
        <v>120</v>
      </c>
      <c r="AS11" s="11">
        <f>'свод рабочий'!CN21</f>
        <v>177.5</v>
      </c>
      <c r="AT11" s="11">
        <f t="shared" si="14"/>
        <v>148.75</v>
      </c>
      <c r="AU11" s="11">
        <f>'свод рабочий'!CK22</f>
        <v>65</v>
      </c>
      <c r="AV11" s="11">
        <f>'свод рабочий'!CN22</f>
        <v>100</v>
      </c>
      <c r="AW11" s="11">
        <f t="shared" si="15"/>
        <v>82.5</v>
      </c>
      <c r="AX11" s="11">
        <f>'свод рабочий'!CK23</f>
        <v>13.5</v>
      </c>
      <c r="AY11" s="11">
        <f>'свод рабочий'!CN23</f>
        <v>13.5</v>
      </c>
      <c r="AZ11" s="11">
        <f t="shared" si="16"/>
        <v>13.5</v>
      </c>
      <c r="BA11" s="11">
        <f>'свод рабочий'!CK24</f>
        <v>28</v>
      </c>
      <c r="BB11" s="11">
        <f>'свод рабочий'!CN24</f>
        <v>31</v>
      </c>
      <c r="BC11" s="11">
        <f t="shared" si="17"/>
        <v>29.5</v>
      </c>
      <c r="BD11" s="11">
        <f>'свод рабочий'!CK25</f>
        <v>19</v>
      </c>
      <c r="BE11" s="11">
        <f>'свод рабочий'!CN25</f>
        <v>19.9</v>
      </c>
      <c r="BF11" s="11">
        <f t="shared" si="18"/>
        <v>19.45</v>
      </c>
      <c r="BG11" s="11">
        <f>'свод рабочий'!CK26</f>
        <v>14</v>
      </c>
      <c r="BH11" s="11">
        <f>'свод рабочий'!CN26</f>
        <v>16</v>
      </c>
      <c r="BI11" s="11">
        <f t="shared" si="19"/>
        <v>15</v>
      </c>
      <c r="BJ11" s="11">
        <f>'свод рабочий'!CK27</f>
        <v>6</v>
      </c>
      <c r="BK11" s="11">
        <f>'свод рабочий'!CN27</f>
        <v>6</v>
      </c>
      <c r="BL11" s="11">
        <f t="shared" si="20"/>
        <v>6</v>
      </c>
      <c r="BM11" s="11">
        <f>'свод рабочий'!CK28</f>
        <v>8</v>
      </c>
      <c r="BN11" s="11">
        <f>'свод рабочий'!CN28</f>
        <v>8</v>
      </c>
      <c r="BO11" s="11">
        <f t="shared" si="21"/>
        <v>8</v>
      </c>
      <c r="BP11" s="11">
        <f>'свод рабочий'!CK29</f>
        <v>8</v>
      </c>
      <c r="BQ11" s="11">
        <f>'свод рабочий'!CN29</f>
        <v>7.5</v>
      </c>
      <c r="BR11" s="11">
        <f t="shared" si="22"/>
        <v>7.75</v>
      </c>
      <c r="BS11" s="11">
        <f>'свод рабочий'!CK30</f>
        <v>9</v>
      </c>
      <c r="BT11" s="11">
        <f>'свод рабочий'!CN30</f>
        <v>10</v>
      </c>
      <c r="BU11" s="11">
        <f t="shared" si="23"/>
        <v>9.5</v>
      </c>
    </row>
    <row r="12" spans="1:73" ht="18" customHeight="1">
      <c r="A12" s="10" t="s">
        <v>47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</row>
    <row r="13" spans="1:73" ht="18" customHeight="1">
      <c r="A13" s="13" t="s">
        <v>51</v>
      </c>
      <c r="B13" s="11" t="str">
        <f>'свод рабочий'!E7</f>
        <v> -</v>
      </c>
      <c r="C13" s="11">
        <f>'свод рабочий'!H7</f>
        <v>16.8</v>
      </c>
      <c r="D13" s="11">
        <f t="shared" si="1"/>
        <v>16.8</v>
      </c>
      <c r="E13" s="11" t="str">
        <f>'свод рабочий'!E8</f>
        <v> -</v>
      </c>
      <c r="F13" s="11">
        <f>'свод рабочий'!H8</f>
        <v>16.8</v>
      </c>
      <c r="G13" s="11">
        <f t="shared" si="2"/>
        <v>16.8</v>
      </c>
      <c r="H13" s="11" t="str">
        <f>'свод рабочий'!E9</f>
        <v> -</v>
      </c>
      <c r="I13" s="11">
        <f>'свод рабочий'!H9</f>
        <v>16.5</v>
      </c>
      <c r="J13" s="11">
        <f t="shared" si="3"/>
        <v>16.5</v>
      </c>
      <c r="K13" s="11" t="str">
        <f>'свод рабочий'!E10</f>
        <v> -</v>
      </c>
      <c r="L13" s="11" t="str">
        <f>'свод рабочий'!H10</f>
        <v> -</v>
      </c>
      <c r="M13" s="11" t="s">
        <v>32</v>
      </c>
      <c r="N13" s="11" t="str">
        <f>'свод рабочий'!E11</f>
        <v> -</v>
      </c>
      <c r="O13" s="11">
        <f>'свод рабочий'!H11</f>
        <v>122</v>
      </c>
      <c r="P13" s="11">
        <f t="shared" si="4"/>
        <v>122</v>
      </c>
      <c r="Q13" s="11" t="str">
        <f>'свод рабочий'!E12</f>
        <v> -</v>
      </c>
      <c r="R13" s="11">
        <f>'свод рабочий'!H12</f>
        <v>64</v>
      </c>
      <c r="S13" s="11">
        <f t="shared" si="5"/>
        <v>64</v>
      </c>
      <c r="T13" s="32" t="s">
        <v>32</v>
      </c>
      <c r="U13" s="11">
        <f>'свод рабочий'!H13</f>
        <v>65</v>
      </c>
      <c r="V13" s="11">
        <f t="shared" si="6"/>
        <v>65</v>
      </c>
      <c r="W13" s="11" t="str">
        <f>'свод рабочий'!E14</f>
        <v> -</v>
      </c>
      <c r="X13" s="11">
        <f>'свод рабочий'!H14</f>
        <v>11.75</v>
      </c>
      <c r="Y13" s="11">
        <f t="shared" si="7"/>
        <v>11.75</v>
      </c>
      <c r="Z13" s="11" t="str">
        <f>'свод рабочий'!E15</f>
        <v> -</v>
      </c>
      <c r="AA13" s="11">
        <f>'свод рабочий'!H15</f>
        <v>15.9</v>
      </c>
      <c r="AB13" s="11">
        <f t="shared" si="8"/>
        <v>15.9</v>
      </c>
      <c r="AC13" s="11" t="str">
        <f>'свод рабочий'!E16</f>
        <v> -</v>
      </c>
      <c r="AD13" s="11">
        <f>'свод рабочий'!H16</f>
        <v>23.8</v>
      </c>
      <c r="AE13" s="11">
        <f t="shared" si="9"/>
        <v>23.8</v>
      </c>
      <c r="AF13" s="11" t="str">
        <f>'свод рабочий'!E17</f>
        <v> -</v>
      </c>
      <c r="AG13" s="11">
        <f>'свод рабочий'!H17</f>
        <v>25.5</v>
      </c>
      <c r="AH13" s="11">
        <f t="shared" si="10"/>
        <v>25.5</v>
      </c>
      <c r="AI13" s="11" t="str">
        <f>'свод рабочий'!E18</f>
        <v> -</v>
      </c>
      <c r="AJ13" s="11">
        <f>'свод рабочий'!H18</f>
        <v>70</v>
      </c>
      <c r="AK13" s="11">
        <f t="shared" si="11"/>
        <v>70</v>
      </c>
      <c r="AL13" s="11" t="str">
        <f>'свод рабочий'!E19</f>
        <v> -</v>
      </c>
      <c r="AM13" s="11">
        <f>'свод рабочий'!H19</f>
        <v>20.05</v>
      </c>
      <c r="AN13" s="11">
        <f t="shared" si="12"/>
        <v>20.05</v>
      </c>
      <c r="AO13" s="11" t="str">
        <f>'свод рабочий'!E20</f>
        <v> -</v>
      </c>
      <c r="AP13" s="11">
        <f>'свод рабочий'!H20</f>
        <v>42.5</v>
      </c>
      <c r="AQ13" s="11">
        <f t="shared" si="13"/>
        <v>42.5</v>
      </c>
      <c r="AR13" s="11" t="str">
        <f>'свод рабочий'!E21</f>
        <v> -</v>
      </c>
      <c r="AS13" s="11">
        <f>'свод рабочий'!H21</f>
        <v>127.5</v>
      </c>
      <c r="AT13" s="11">
        <f t="shared" si="14"/>
        <v>127.5</v>
      </c>
      <c r="AU13" s="11" t="str">
        <f>'свод рабочий'!E22</f>
        <v> -</v>
      </c>
      <c r="AV13" s="11">
        <f>'свод рабочий'!H22</f>
        <v>43.5</v>
      </c>
      <c r="AW13" s="11">
        <f t="shared" si="15"/>
        <v>43.5</v>
      </c>
      <c r="AX13" s="11" t="str">
        <f>'свод рабочий'!E23</f>
        <v> -</v>
      </c>
      <c r="AY13" s="11">
        <f>'свод рабочий'!H23</f>
        <v>13.7</v>
      </c>
      <c r="AZ13" s="11">
        <f t="shared" si="16"/>
        <v>13.7</v>
      </c>
      <c r="BA13" s="11" t="str">
        <f>'свод рабочий'!E24</f>
        <v> -</v>
      </c>
      <c r="BB13" s="11">
        <f>'свод рабочий'!H24</f>
        <v>30.7</v>
      </c>
      <c r="BC13" s="11">
        <f t="shared" si="17"/>
        <v>30.7</v>
      </c>
      <c r="BD13" s="11" t="str">
        <f>'свод рабочий'!E25</f>
        <v> -</v>
      </c>
      <c r="BE13" s="11">
        <f>'свод рабочий'!H25</f>
        <v>21.5</v>
      </c>
      <c r="BF13" s="11">
        <f t="shared" si="18"/>
        <v>21.5</v>
      </c>
      <c r="BG13" s="11" t="str">
        <f>'свод рабочий'!E26</f>
        <v> -</v>
      </c>
      <c r="BH13" s="11">
        <f>'свод рабочий'!H26</f>
        <v>15</v>
      </c>
      <c r="BI13" s="11">
        <f t="shared" si="19"/>
        <v>15</v>
      </c>
      <c r="BJ13" s="11" t="str">
        <f>'свод рабочий'!E27</f>
        <v> -</v>
      </c>
      <c r="BK13" s="11">
        <f>'свод рабочий'!H27</f>
        <v>8</v>
      </c>
      <c r="BL13" s="11">
        <f t="shared" si="20"/>
        <v>8</v>
      </c>
      <c r="BM13" s="11" t="str">
        <f>'свод рабочий'!E28</f>
        <v> -</v>
      </c>
      <c r="BN13" s="11">
        <f>'свод рабочий'!H28</f>
        <v>8.85</v>
      </c>
      <c r="BO13" s="11">
        <f t="shared" si="21"/>
        <v>8.85</v>
      </c>
      <c r="BP13" s="11" t="str">
        <f>'свод рабочий'!E29</f>
        <v> -</v>
      </c>
      <c r="BQ13" s="11">
        <f>'свод рабочий'!H29</f>
        <v>8.5</v>
      </c>
      <c r="BR13" s="11">
        <f t="shared" si="22"/>
        <v>8.5</v>
      </c>
      <c r="BS13" s="11" t="str">
        <f>'свод рабочий'!E30</f>
        <v> -</v>
      </c>
      <c r="BT13" s="11">
        <f>'свод рабочий'!H30</f>
        <v>9</v>
      </c>
      <c r="BU13" s="11">
        <f t="shared" si="23"/>
        <v>9</v>
      </c>
    </row>
    <row r="14" spans="1:73" ht="18" customHeight="1">
      <c r="A14" s="13" t="s">
        <v>52</v>
      </c>
      <c r="B14" s="11" t="str">
        <f>'свод рабочий'!K7</f>
        <v>-</v>
      </c>
      <c r="C14" s="11">
        <f>'свод рабочий'!N7</f>
        <v>17</v>
      </c>
      <c r="D14" s="11">
        <f t="shared" si="1"/>
        <v>17</v>
      </c>
      <c r="E14" s="11" t="str">
        <f>'свод рабочий'!K8</f>
        <v>-</v>
      </c>
      <c r="F14" s="11">
        <f>'свод рабочий'!N8</f>
        <v>15</v>
      </c>
      <c r="G14" s="11">
        <f t="shared" si="2"/>
        <v>15</v>
      </c>
      <c r="H14" s="11" t="str">
        <f>'свод рабочий'!K9</f>
        <v>-</v>
      </c>
      <c r="I14" s="11">
        <f>'свод рабочий'!N9</f>
        <v>16.5</v>
      </c>
      <c r="J14" s="11">
        <f t="shared" si="3"/>
        <v>16.5</v>
      </c>
      <c r="K14" s="11" t="str">
        <f>'свод рабочий'!K10</f>
        <v>-</v>
      </c>
      <c r="L14" s="11" t="str">
        <f>'свод рабочий'!N10</f>
        <v>-</v>
      </c>
      <c r="M14" s="32" t="s">
        <v>32</v>
      </c>
      <c r="N14" s="11">
        <f>'свод рабочий'!K11</f>
        <v>120</v>
      </c>
      <c r="O14" s="11">
        <f>'свод рабочий'!N11</f>
        <v>120</v>
      </c>
      <c r="P14" s="11">
        <f t="shared" si="4"/>
        <v>120</v>
      </c>
      <c r="Q14" s="11">
        <f>'свод рабочий'!K12</f>
        <v>61.5</v>
      </c>
      <c r="R14" s="11">
        <f>'свод рабочий'!N12</f>
        <v>64</v>
      </c>
      <c r="S14" s="11">
        <f t="shared" si="5"/>
        <v>62.75</v>
      </c>
      <c r="T14" s="11">
        <f>'свод рабочий'!K13</f>
        <v>62.5</v>
      </c>
      <c r="U14" s="11">
        <f>'свод рабочий'!N13</f>
        <v>57.5</v>
      </c>
      <c r="V14" s="11">
        <f t="shared" si="6"/>
        <v>60</v>
      </c>
      <c r="W14" s="11">
        <f>'свод рабочий'!K14</f>
        <v>11.75</v>
      </c>
      <c r="X14" s="11">
        <f>'свод рабочий'!N14</f>
        <v>12.5</v>
      </c>
      <c r="Y14" s="11">
        <f t="shared" si="7"/>
        <v>12.125</v>
      </c>
      <c r="Z14" s="11">
        <f>'свод рабочий'!K15</f>
        <v>17.5</v>
      </c>
      <c r="AA14" s="11">
        <f>'свод рабочий'!N15</f>
        <v>17</v>
      </c>
      <c r="AB14" s="11">
        <f t="shared" si="8"/>
        <v>17.25</v>
      </c>
      <c r="AC14" s="11">
        <f>'свод рабочий'!K16</f>
        <v>23</v>
      </c>
      <c r="AD14" s="11">
        <f>'свод рабочий'!N16</f>
        <v>23</v>
      </c>
      <c r="AE14" s="11">
        <f t="shared" si="9"/>
        <v>23</v>
      </c>
      <c r="AF14" s="11">
        <f>'свод рабочий'!K17</f>
        <v>26</v>
      </c>
      <c r="AG14" s="11">
        <f>'свод рабочий'!N17</f>
        <v>28.5</v>
      </c>
      <c r="AH14" s="11">
        <f t="shared" si="10"/>
        <v>27.25</v>
      </c>
      <c r="AI14" s="11">
        <f>'свод рабочий'!K18</f>
        <v>69</v>
      </c>
      <c r="AJ14" s="11">
        <f>'свод рабочий'!N18</f>
        <v>67.5</v>
      </c>
      <c r="AK14" s="11">
        <f t="shared" si="11"/>
        <v>68.25</v>
      </c>
      <c r="AL14" s="11">
        <f>'свод рабочий'!K19</f>
        <v>19.5</v>
      </c>
      <c r="AM14" s="11">
        <f>'свод рабочий'!N19</f>
        <v>20.5</v>
      </c>
      <c r="AN14" s="11">
        <f t="shared" si="12"/>
        <v>20</v>
      </c>
      <c r="AO14" s="11">
        <f>'свод рабочий'!K20</f>
        <v>40</v>
      </c>
      <c r="AP14" s="11">
        <f>'свод рабочий'!N20</f>
        <v>41</v>
      </c>
      <c r="AQ14" s="11">
        <f t="shared" si="13"/>
        <v>40.5</v>
      </c>
      <c r="AR14" s="11">
        <f>'свод рабочий'!K21</f>
        <v>125</v>
      </c>
      <c r="AS14" s="11">
        <f>'свод рабочий'!N21</f>
        <v>126</v>
      </c>
      <c r="AT14" s="11">
        <f t="shared" si="14"/>
        <v>125.5</v>
      </c>
      <c r="AU14" s="11">
        <f>'свод рабочий'!K22</f>
        <v>48</v>
      </c>
      <c r="AV14" s="11">
        <f>'свод рабочий'!N22</f>
        <v>42.5</v>
      </c>
      <c r="AW14" s="11">
        <f t="shared" si="15"/>
        <v>45.25</v>
      </c>
      <c r="AX14" s="11">
        <f>'свод рабочий'!K23</f>
        <v>13.25</v>
      </c>
      <c r="AY14" s="11">
        <f>'свод рабочий'!N23</f>
        <v>15.45</v>
      </c>
      <c r="AZ14" s="11">
        <f t="shared" si="16"/>
        <v>14.35</v>
      </c>
      <c r="BA14" s="11">
        <f>'свод рабочий'!K24</f>
        <v>30.5</v>
      </c>
      <c r="BB14" s="11">
        <f>'свод рабочий'!N24</f>
        <v>31.5</v>
      </c>
      <c r="BC14" s="11">
        <f t="shared" si="17"/>
        <v>31</v>
      </c>
      <c r="BD14" s="11">
        <f>'свод рабочий'!K25</f>
        <v>23</v>
      </c>
      <c r="BE14" s="11">
        <f>'свод рабочий'!N25</f>
        <v>22.75</v>
      </c>
      <c r="BF14" s="11">
        <f t="shared" si="18"/>
        <v>22.875</v>
      </c>
      <c r="BG14" s="11">
        <f>'свод рабочий'!K26</f>
        <v>15.5</v>
      </c>
      <c r="BH14" s="11">
        <f>'свод рабочий'!N26</f>
        <v>14.5</v>
      </c>
      <c r="BI14" s="11">
        <f t="shared" si="19"/>
        <v>15</v>
      </c>
      <c r="BJ14" s="11">
        <f>'свод рабочий'!K27</f>
        <v>6</v>
      </c>
      <c r="BK14" s="11">
        <f>'свод рабочий'!N27</f>
        <v>7</v>
      </c>
      <c r="BL14" s="11">
        <f t="shared" si="20"/>
        <v>6.5</v>
      </c>
      <c r="BM14" s="11">
        <f>'свод рабочий'!K28</f>
        <v>10</v>
      </c>
      <c r="BN14" s="11">
        <f>'свод рабочий'!N28</f>
        <v>9.5</v>
      </c>
      <c r="BO14" s="11">
        <f t="shared" si="21"/>
        <v>9.75</v>
      </c>
      <c r="BP14" s="11">
        <f>'свод рабочий'!K29</f>
        <v>10</v>
      </c>
      <c r="BQ14" s="11" t="str">
        <f>'свод рабочий'!N29</f>
        <v>-</v>
      </c>
      <c r="BR14" s="11">
        <f t="shared" si="22"/>
        <v>10</v>
      </c>
      <c r="BS14" s="11">
        <f>'свод рабочий'!K30</f>
        <v>10</v>
      </c>
      <c r="BT14" s="11">
        <f>'свод рабочий'!N30</f>
        <v>10</v>
      </c>
      <c r="BU14" s="11">
        <f t="shared" si="23"/>
        <v>10</v>
      </c>
    </row>
    <row r="15" spans="1:73" ht="18" customHeight="1">
      <c r="A15" s="13" t="s">
        <v>53</v>
      </c>
      <c r="B15" s="11" t="str">
        <f>'свод рабочий'!Q7</f>
        <v> -</v>
      </c>
      <c r="C15" s="11">
        <f>'свод рабочий'!T7</f>
        <v>17</v>
      </c>
      <c r="D15" s="11">
        <f t="shared" si="1"/>
        <v>17</v>
      </c>
      <c r="E15" s="11" t="str">
        <f>'свод рабочий'!Q8</f>
        <v> -</v>
      </c>
      <c r="F15" s="11">
        <f>'свод рабочий'!T8</f>
        <v>15.97</v>
      </c>
      <c r="G15" s="11">
        <f t="shared" si="2"/>
        <v>15.97</v>
      </c>
      <c r="H15" s="11" t="str">
        <f>'свод рабочий'!Q9</f>
        <v> -</v>
      </c>
      <c r="I15" s="11">
        <f>'свод рабочий'!T9</f>
        <v>16.6</v>
      </c>
      <c r="J15" s="11">
        <f t="shared" si="3"/>
        <v>16.6</v>
      </c>
      <c r="K15" s="11">
        <f>'свод рабочий'!Q10</f>
        <v>130</v>
      </c>
      <c r="L15" s="11" t="str">
        <f>'свод рабочий'!T10</f>
        <v> -</v>
      </c>
      <c r="M15" s="32">
        <f t="shared" si="0"/>
        <v>130</v>
      </c>
      <c r="N15" s="11">
        <f>'свод рабочий'!Q11</f>
        <v>120</v>
      </c>
      <c r="O15" s="11">
        <f>'свод рабочий'!T11</f>
        <v>120</v>
      </c>
      <c r="P15" s="11">
        <f t="shared" si="4"/>
        <v>120</v>
      </c>
      <c r="Q15" s="11">
        <f>'свод рабочий'!Q12</f>
        <v>65</v>
      </c>
      <c r="R15" s="11">
        <f>'свод рабочий'!T12</f>
        <v>60.5</v>
      </c>
      <c r="S15" s="11">
        <f t="shared" si="5"/>
        <v>62.75</v>
      </c>
      <c r="T15" s="11">
        <f>'свод рабочий'!Q13</f>
        <v>70</v>
      </c>
      <c r="U15" s="11" t="str">
        <f>'свод рабочий'!T13</f>
        <v> -</v>
      </c>
      <c r="V15" s="11">
        <f t="shared" si="6"/>
        <v>70</v>
      </c>
      <c r="W15" s="11">
        <f>'свод рабочий'!Q14</f>
        <v>11.5</v>
      </c>
      <c r="X15" s="11">
        <f>'свод рабочий'!T14</f>
        <v>11.97</v>
      </c>
      <c r="Y15" s="11">
        <f t="shared" si="7"/>
        <v>11.735</v>
      </c>
      <c r="Z15" s="11">
        <f>'свод рабочий'!Q15</f>
        <v>16.5</v>
      </c>
      <c r="AA15" s="11">
        <f>'свод рабочий'!T15</f>
        <v>16</v>
      </c>
      <c r="AB15" s="11">
        <f t="shared" si="8"/>
        <v>16.25</v>
      </c>
      <c r="AC15" s="11">
        <f>'свод рабочий'!Q16</f>
        <v>26</v>
      </c>
      <c r="AD15" s="11">
        <f>'свод рабочий'!T16</f>
        <v>21.6</v>
      </c>
      <c r="AE15" s="11">
        <f t="shared" si="9"/>
        <v>23.8</v>
      </c>
      <c r="AF15" s="11">
        <f>'свод рабочий'!Q17</f>
        <v>27</v>
      </c>
      <c r="AG15" s="11">
        <f>'свод рабочий'!T17</f>
        <v>25</v>
      </c>
      <c r="AH15" s="11">
        <f t="shared" si="10"/>
        <v>26</v>
      </c>
      <c r="AI15" s="11">
        <f>'свод рабочий'!Q18</f>
        <v>70</v>
      </c>
      <c r="AJ15" s="11">
        <f>'свод рабочий'!T18</f>
        <v>66.5</v>
      </c>
      <c r="AK15" s="11">
        <f t="shared" si="11"/>
        <v>68.25</v>
      </c>
      <c r="AL15" s="11">
        <f>'свод рабочий'!Q19</f>
        <v>17.75</v>
      </c>
      <c r="AM15" s="11">
        <f>'свод рабочий'!T19</f>
        <v>22</v>
      </c>
      <c r="AN15" s="11">
        <f t="shared" si="12"/>
        <v>19.875</v>
      </c>
      <c r="AO15" s="11">
        <f>'свод рабочий'!Q20</f>
        <v>40</v>
      </c>
      <c r="AP15" s="11">
        <f>'свод рабочий'!T20</f>
        <v>44</v>
      </c>
      <c r="AQ15" s="11">
        <f t="shared" si="13"/>
        <v>42</v>
      </c>
      <c r="AR15" s="11">
        <f>'свод рабочий'!Q21</f>
        <v>127.5</v>
      </c>
      <c r="AS15" s="11">
        <f>'свод рабочий'!T21</f>
        <v>132.5</v>
      </c>
      <c r="AT15" s="11">
        <f t="shared" si="14"/>
        <v>130</v>
      </c>
      <c r="AU15" s="11">
        <f>'свод рабочий'!Q22</f>
        <v>47.5</v>
      </c>
      <c r="AV15" s="11">
        <f>'свод рабочий'!T22</f>
        <v>42.5</v>
      </c>
      <c r="AW15" s="11">
        <f t="shared" si="15"/>
        <v>45</v>
      </c>
      <c r="AX15" s="11">
        <f>'свод рабочий'!Q23</f>
        <v>13.87</v>
      </c>
      <c r="AY15" s="11">
        <f>'свод рабочий'!T23</f>
        <v>13.75</v>
      </c>
      <c r="AZ15" s="11">
        <f t="shared" si="16"/>
        <v>13.809999999999999</v>
      </c>
      <c r="BA15" s="11">
        <f>'свод рабочий'!Q24</f>
        <v>32.5</v>
      </c>
      <c r="BB15" s="11">
        <f>'свод рабочий'!T24</f>
        <v>30.44</v>
      </c>
      <c r="BC15" s="11">
        <f t="shared" si="17"/>
        <v>31.47</v>
      </c>
      <c r="BD15" s="11">
        <f>'свод рабочий'!Q25</f>
        <v>21.5</v>
      </c>
      <c r="BE15" s="11">
        <f>'свод рабочий'!T25</f>
        <v>20.5</v>
      </c>
      <c r="BF15" s="11">
        <f t="shared" si="18"/>
        <v>21</v>
      </c>
      <c r="BG15" s="11">
        <f>'свод рабочий'!Q26</f>
        <v>17</v>
      </c>
      <c r="BH15" s="11">
        <f>'свод рабочий'!T26</f>
        <v>16</v>
      </c>
      <c r="BI15" s="11">
        <f t="shared" si="19"/>
        <v>16.5</v>
      </c>
      <c r="BJ15" s="11">
        <f>'свод рабочий'!Q27</f>
        <v>9.5</v>
      </c>
      <c r="BK15" s="11">
        <f>'свод рабочий'!T27</f>
        <v>8</v>
      </c>
      <c r="BL15" s="11">
        <f t="shared" si="20"/>
        <v>8.75</v>
      </c>
      <c r="BM15" s="11">
        <f>'свод рабочий'!Q28</f>
        <v>8.5</v>
      </c>
      <c r="BN15" s="11">
        <f>'свод рабочий'!T28</f>
        <v>7.5</v>
      </c>
      <c r="BO15" s="11">
        <f t="shared" si="21"/>
        <v>8</v>
      </c>
      <c r="BP15" s="11">
        <f>'свод рабочий'!Q29</f>
        <v>8.5</v>
      </c>
      <c r="BQ15" s="11">
        <f>'свод рабочий'!T29</f>
        <v>8</v>
      </c>
      <c r="BR15" s="11">
        <f t="shared" si="22"/>
        <v>8.25</v>
      </c>
      <c r="BS15" s="11">
        <f>'свод рабочий'!Q30</f>
        <v>8.5</v>
      </c>
      <c r="BT15" s="11">
        <f>'свод рабочий'!T30</f>
        <v>8</v>
      </c>
      <c r="BU15" s="11">
        <f t="shared" si="23"/>
        <v>8.25</v>
      </c>
    </row>
    <row r="16" spans="1:73" ht="18" customHeight="1">
      <c r="A16" s="13" t="s">
        <v>54</v>
      </c>
      <c r="B16" s="11">
        <f>'свод рабочий'!W7</f>
        <v>17</v>
      </c>
      <c r="C16" s="11">
        <f>'свод рабочий'!Z7</f>
        <v>17</v>
      </c>
      <c r="D16" s="11">
        <f t="shared" si="1"/>
        <v>17</v>
      </c>
      <c r="E16" s="11">
        <f>'свод рабочий'!W8</f>
        <v>15.94</v>
      </c>
      <c r="F16" s="11">
        <f>'свод рабочий'!Z8</f>
        <v>15.94</v>
      </c>
      <c r="G16" s="11">
        <f t="shared" si="2"/>
        <v>15.94</v>
      </c>
      <c r="H16" s="11">
        <f>'свод рабочий'!W9</f>
        <v>16.43</v>
      </c>
      <c r="I16" s="11">
        <f>'свод рабочий'!Z9</f>
        <v>16.43</v>
      </c>
      <c r="J16" s="11">
        <f t="shared" si="3"/>
        <v>16.43</v>
      </c>
      <c r="K16" s="11">
        <f>'свод рабочий'!W10</f>
        <v>120</v>
      </c>
      <c r="L16" s="11">
        <f>'свод рабочий'!Z10</f>
        <v>120</v>
      </c>
      <c r="M16" s="32">
        <f t="shared" si="0"/>
        <v>120</v>
      </c>
      <c r="N16" s="11">
        <f>'свод рабочий'!W11</f>
        <v>125</v>
      </c>
      <c r="O16" s="11">
        <f>'свод рабочий'!Z11</f>
        <v>125</v>
      </c>
      <c r="P16" s="11">
        <f t="shared" si="4"/>
        <v>125</v>
      </c>
      <c r="Q16" s="11" t="str">
        <f>'свод рабочий'!W12</f>
        <v> -</v>
      </c>
      <c r="R16" s="11">
        <f>'свод рабочий'!Z12</f>
        <v>65</v>
      </c>
      <c r="S16" s="11">
        <f t="shared" si="5"/>
        <v>65</v>
      </c>
      <c r="T16" s="11">
        <f>'свод рабочий'!W13</f>
        <v>70</v>
      </c>
      <c r="U16" s="11">
        <f>'свод рабочий'!Z13</f>
        <v>60</v>
      </c>
      <c r="V16" s="11">
        <f t="shared" si="6"/>
        <v>65</v>
      </c>
      <c r="W16" s="11" t="s">
        <v>32</v>
      </c>
      <c r="X16" s="11">
        <f>'свод рабочий'!Z14</f>
        <v>12</v>
      </c>
      <c r="Y16" s="11">
        <f t="shared" si="7"/>
        <v>12</v>
      </c>
      <c r="Z16" s="11" t="str">
        <f>'свод рабочий'!W15</f>
        <v> - </v>
      </c>
      <c r="AA16" s="11">
        <f>'свод рабочий'!Z15</f>
        <v>16.5</v>
      </c>
      <c r="AB16" s="11">
        <f t="shared" si="8"/>
        <v>16.5</v>
      </c>
      <c r="AC16" s="11" t="str">
        <f>'свод рабочий'!W16</f>
        <v> - </v>
      </c>
      <c r="AD16" s="11">
        <f>'свод рабочий'!Z16</f>
        <v>24.5</v>
      </c>
      <c r="AE16" s="11">
        <f t="shared" si="9"/>
        <v>24.5</v>
      </c>
      <c r="AF16" s="11" t="str">
        <f>'свод рабочий'!W17</f>
        <v> - </v>
      </c>
      <c r="AG16" s="11">
        <f>'свод рабочий'!Z17</f>
        <v>32</v>
      </c>
      <c r="AH16" s="11">
        <f t="shared" si="10"/>
        <v>32</v>
      </c>
      <c r="AI16" s="11">
        <f>'свод рабочий'!W18</f>
        <v>67.5</v>
      </c>
      <c r="AJ16" s="11">
        <f>'свод рабочий'!Z18</f>
        <v>72.5</v>
      </c>
      <c r="AK16" s="11">
        <f t="shared" si="11"/>
        <v>70</v>
      </c>
      <c r="AL16" s="11" t="str">
        <f>'свод рабочий'!W19</f>
        <v> - </v>
      </c>
      <c r="AM16" s="11">
        <f>'свод рабочий'!Z19</f>
        <v>23.58</v>
      </c>
      <c r="AN16" s="11">
        <f t="shared" si="12"/>
        <v>23.58</v>
      </c>
      <c r="AO16" s="11" t="str">
        <f>'свод рабочий'!W20</f>
        <v> - </v>
      </c>
      <c r="AP16" s="11">
        <f>'свод рабочий'!Z20</f>
        <v>54</v>
      </c>
      <c r="AQ16" s="11">
        <f t="shared" si="13"/>
        <v>54</v>
      </c>
      <c r="AR16" s="11" t="str">
        <f>'свод рабочий'!W21</f>
        <v> -</v>
      </c>
      <c r="AS16" s="11">
        <f>'свод рабочий'!Z21</f>
        <v>128.75</v>
      </c>
      <c r="AT16" s="11">
        <f t="shared" si="14"/>
        <v>128.75</v>
      </c>
      <c r="AU16" s="11">
        <f>'свод рабочий'!W22</f>
        <v>55</v>
      </c>
      <c r="AV16" s="11">
        <f>'свод рабочий'!Z22</f>
        <v>50</v>
      </c>
      <c r="AW16" s="11">
        <f t="shared" si="15"/>
        <v>52.5</v>
      </c>
      <c r="AX16" s="11" t="str">
        <f>'свод рабочий'!W23</f>
        <v> - </v>
      </c>
      <c r="AY16" s="11">
        <f>'свод рабочий'!Z23</f>
        <v>13.65</v>
      </c>
      <c r="AZ16" s="11">
        <f t="shared" si="16"/>
        <v>13.65</v>
      </c>
      <c r="BA16" s="11">
        <f>'свод рабочий'!W24</f>
        <v>30.5</v>
      </c>
      <c r="BB16" s="11">
        <f>'свод рабочий'!Z24</f>
        <v>32</v>
      </c>
      <c r="BC16" s="11">
        <f t="shared" si="17"/>
        <v>31.25</v>
      </c>
      <c r="BD16" s="11">
        <f>'свод рабочий'!W25</f>
        <v>24</v>
      </c>
      <c r="BE16" s="11">
        <f>'свод рабочий'!Z25</f>
        <v>24</v>
      </c>
      <c r="BF16" s="11">
        <f t="shared" si="18"/>
        <v>24</v>
      </c>
      <c r="BG16" s="11">
        <f>'свод рабочий'!W26</f>
        <v>16</v>
      </c>
      <c r="BH16" s="11">
        <f>'свод рабочий'!Z26</f>
        <v>16</v>
      </c>
      <c r="BI16" s="11">
        <f t="shared" si="19"/>
        <v>16</v>
      </c>
      <c r="BJ16" s="11">
        <f>'свод рабочий'!W27</f>
        <v>6</v>
      </c>
      <c r="BK16" s="11">
        <f>'свод рабочий'!Z27</f>
        <v>7.5</v>
      </c>
      <c r="BL16" s="11">
        <f t="shared" si="20"/>
        <v>6.75</v>
      </c>
      <c r="BM16" s="11">
        <f>'свод рабочий'!W28</f>
        <v>10.5</v>
      </c>
      <c r="BN16" s="11">
        <f>'свод рабочий'!Z28</f>
        <v>10.5</v>
      </c>
      <c r="BO16" s="11">
        <f t="shared" si="21"/>
        <v>10.5</v>
      </c>
      <c r="BP16" s="11">
        <f>'свод рабочий'!W29</f>
        <v>8.5</v>
      </c>
      <c r="BQ16" s="11">
        <f>'свод рабочий'!Z29</f>
        <v>9.5</v>
      </c>
      <c r="BR16" s="11">
        <f t="shared" si="22"/>
        <v>9</v>
      </c>
      <c r="BS16" s="11">
        <f>'свод рабочий'!W30</f>
        <v>9</v>
      </c>
      <c r="BT16" s="11">
        <f>'свод рабочий'!Z30</f>
        <v>10</v>
      </c>
      <c r="BU16" s="11">
        <f t="shared" si="23"/>
        <v>9.5</v>
      </c>
    </row>
    <row r="17" spans="1:73" ht="18" customHeight="1">
      <c r="A17" s="13" t="s">
        <v>55</v>
      </c>
      <c r="B17" s="11" t="s">
        <v>31</v>
      </c>
      <c r="C17" s="11">
        <f>'свод рабочий'!AF7</f>
        <v>16.8</v>
      </c>
      <c r="D17" s="11">
        <f t="shared" si="1"/>
        <v>16.8</v>
      </c>
      <c r="E17" s="11" t="str">
        <f>'свод рабочий'!AC8</f>
        <v> -</v>
      </c>
      <c r="F17" s="11">
        <f>'свод рабочий'!AF8</f>
        <v>15.8</v>
      </c>
      <c r="G17" s="11">
        <f t="shared" si="2"/>
        <v>15.8</v>
      </c>
      <c r="H17" s="11" t="str">
        <f>'свод рабочий'!AC9</f>
        <v> -</v>
      </c>
      <c r="I17" s="11">
        <f>'свод рабочий'!AF9</f>
        <v>16.5</v>
      </c>
      <c r="J17" s="11">
        <f t="shared" si="3"/>
        <v>16.5</v>
      </c>
      <c r="K17" s="11">
        <f>'свод рабочий'!AC10</f>
        <v>122</v>
      </c>
      <c r="L17" s="11" t="str">
        <f>'свод рабочий'!AF10</f>
        <v>-</v>
      </c>
      <c r="M17" s="32">
        <f t="shared" si="0"/>
        <v>122</v>
      </c>
      <c r="N17" s="11">
        <f>'свод рабочий'!AC11</f>
        <v>120</v>
      </c>
      <c r="O17" s="11" t="str">
        <f>'свод рабочий'!AF11</f>
        <v>-</v>
      </c>
      <c r="P17" s="11">
        <f t="shared" si="4"/>
        <v>120</v>
      </c>
      <c r="Q17" s="11">
        <f>'свод рабочий'!AC12</f>
        <v>63</v>
      </c>
      <c r="R17" s="11">
        <f>'свод рабочий'!AF12</f>
        <v>63</v>
      </c>
      <c r="S17" s="11">
        <f t="shared" si="5"/>
        <v>63</v>
      </c>
      <c r="T17" s="11">
        <f>'свод рабочий'!AC13</f>
        <v>65</v>
      </c>
      <c r="U17" s="11" t="str">
        <f>'свод рабочий'!AF13</f>
        <v>-</v>
      </c>
      <c r="V17" s="11">
        <f t="shared" si="6"/>
        <v>65</v>
      </c>
      <c r="W17" s="11">
        <f>'свод рабочий'!AC14</f>
        <v>11.5</v>
      </c>
      <c r="X17" s="11">
        <f>'свод рабочий'!AF14</f>
        <v>11.5</v>
      </c>
      <c r="Y17" s="11">
        <f t="shared" si="7"/>
        <v>11.5</v>
      </c>
      <c r="Z17" s="11">
        <f>'свод рабочий'!AC15</f>
        <v>15.75</v>
      </c>
      <c r="AA17" s="11">
        <f>'свод рабочий'!AF15</f>
        <v>15.75</v>
      </c>
      <c r="AB17" s="11">
        <f t="shared" si="8"/>
        <v>15.75</v>
      </c>
      <c r="AC17" s="11">
        <f>'свод рабочий'!AC16</f>
        <v>23</v>
      </c>
      <c r="AD17" s="11">
        <f>'свод рабочий'!AF16</f>
        <v>23.1</v>
      </c>
      <c r="AE17" s="11">
        <f t="shared" si="9"/>
        <v>23.05</v>
      </c>
      <c r="AF17" s="11">
        <f>'свод рабочий'!AC17</f>
        <v>24</v>
      </c>
      <c r="AG17" s="11">
        <f>'свод рабочий'!AF17</f>
        <v>24</v>
      </c>
      <c r="AH17" s="11">
        <f t="shared" si="10"/>
        <v>24</v>
      </c>
      <c r="AI17" s="11" t="str">
        <f>'свод рабочий'!AC18</f>
        <v>-</v>
      </c>
      <c r="AJ17" s="11">
        <f>'свод рабочий'!AF18</f>
        <v>68.8</v>
      </c>
      <c r="AK17" s="11">
        <f t="shared" si="11"/>
        <v>68.8</v>
      </c>
      <c r="AL17" s="11" t="str">
        <f>'свод рабочий'!AC19</f>
        <v>-</v>
      </c>
      <c r="AM17" s="11">
        <f>'свод рабочий'!AF19</f>
        <v>20</v>
      </c>
      <c r="AN17" s="11">
        <f t="shared" si="12"/>
        <v>20</v>
      </c>
      <c r="AO17" s="11" t="str">
        <f>'свод рабочий'!AC20</f>
        <v>-</v>
      </c>
      <c r="AP17" s="11">
        <f>'свод рабочий'!AF20</f>
        <v>45</v>
      </c>
      <c r="AQ17" s="11">
        <f t="shared" si="13"/>
        <v>45</v>
      </c>
      <c r="AR17" s="11" t="str">
        <f>'свод рабочий'!AC21</f>
        <v>-</v>
      </c>
      <c r="AS17" s="11">
        <f>'свод рабочий'!AF21</f>
        <v>125.2</v>
      </c>
      <c r="AT17" s="11">
        <f t="shared" si="14"/>
        <v>125.2</v>
      </c>
      <c r="AU17" s="11" t="str">
        <f>'свод рабочий'!AC22</f>
        <v>-</v>
      </c>
      <c r="AV17" s="11">
        <f>'свод рабочий'!AF22</f>
        <v>44.5</v>
      </c>
      <c r="AW17" s="11">
        <f t="shared" si="15"/>
        <v>44.5</v>
      </c>
      <c r="AX17" s="11" t="str">
        <f>'свод рабочий'!AC23</f>
        <v>-</v>
      </c>
      <c r="AY17" s="11">
        <f>'свод рабочий'!AF23</f>
        <v>14</v>
      </c>
      <c r="AZ17" s="11">
        <f t="shared" si="16"/>
        <v>14</v>
      </c>
      <c r="BA17" s="11">
        <f>'свод рабочий'!AC24</f>
        <v>30.5</v>
      </c>
      <c r="BB17" s="11">
        <f>'свод рабочий'!AF24</f>
        <v>30.5</v>
      </c>
      <c r="BC17" s="11">
        <f t="shared" si="17"/>
        <v>30.5</v>
      </c>
      <c r="BD17" s="11" t="str">
        <f>'свод рабочий'!AC25</f>
        <v>-</v>
      </c>
      <c r="BE17" s="11">
        <f>'свод рабочий'!AF25</f>
        <v>25</v>
      </c>
      <c r="BF17" s="11">
        <f t="shared" si="18"/>
        <v>25</v>
      </c>
      <c r="BG17" s="11">
        <f>'свод рабочий'!AC26</f>
        <v>15</v>
      </c>
      <c r="BH17" s="11">
        <f>'свод рабочий'!AF26</f>
        <v>15</v>
      </c>
      <c r="BI17" s="11">
        <f t="shared" si="19"/>
        <v>15</v>
      </c>
      <c r="BJ17" s="11">
        <f>'свод рабочий'!AC27</f>
        <v>6</v>
      </c>
      <c r="BK17" s="11">
        <f>'свод рабочий'!AF27</f>
        <v>6</v>
      </c>
      <c r="BL17" s="11">
        <f t="shared" si="20"/>
        <v>6</v>
      </c>
      <c r="BM17" s="11">
        <f>'свод рабочий'!AC28</f>
        <v>9.5</v>
      </c>
      <c r="BN17" s="11">
        <f>'свод рабочий'!AF28</f>
        <v>9.5</v>
      </c>
      <c r="BO17" s="11">
        <f t="shared" si="21"/>
        <v>9.5</v>
      </c>
      <c r="BP17" s="11">
        <f>'свод рабочий'!AC29</f>
        <v>8</v>
      </c>
      <c r="BQ17" s="11">
        <f>'свод рабочий'!AF29</f>
        <v>8.5</v>
      </c>
      <c r="BR17" s="11">
        <f t="shared" si="22"/>
        <v>8.25</v>
      </c>
      <c r="BS17" s="11">
        <f>'свод рабочий'!AC30</f>
        <v>9</v>
      </c>
      <c r="BT17" s="11">
        <f>'свод рабочий'!AF30</f>
        <v>9</v>
      </c>
      <c r="BU17" s="11">
        <f t="shared" si="23"/>
        <v>9</v>
      </c>
    </row>
    <row r="18" spans="1:73" ht="18" customHeight="1">
      <c r="A18" s="13" t="s">
        <v>56</v>
      </c>
      <c r="B18" s="11" t="s">
        <v>31</v>
      </c>
      <c r="C18" s="11">
        <f>'свод рабочий'!AL7</f>
        <v>16.8</v>
      </c>
      <c r="D18" s="11">
        <f t="shared" si="1"/>
        <v>16.8</v>
      </c>
      <c r="E18" s="11" t="str">
        <f>'свод рабочий'!AI8</f>
        <v> -</v>
      </c>
      <c r="F18" s="11">
        <f>'свод рабочий'!AL8</f>
        <v>16.6</v>
      </c>
      <c r="G18" s="11">
        <f t="shared" si="2"/>
        <v>16.6</v>
      </c>
      <c r="H18" s="11" t="str">
        <f>'свод рабочий'!AI9</f>
        <v> -</v>
      </c>
      <c r="I18" s="11">
        <f>'свод рабочий'!AL9</f>
        <v>15.36</v>
      </c>
      <c r="J18" s="11">
        <f>AVERAGE(H18:I18)</f>
        <v>15.36</v>
      </c>
      <c r="K18" s="11" t="str">
        <f>'свод рабочий'!AI10</f>
        <v>-</v>
      </c>
      <c r="L18" s="11">
        <f>'свод рабочий'!AL10</f>
        <v>120</v>
      </c>
      <c r="M18" s="32">
        <f t="shared" si="0"/>
        <v>120</v>
      </c>
      <c r="N18" s="11">
        <f>'свод рабочий'!AI11</f>
        <v>122.5</v>
      </c>
      <c r="O18" s="11">
        <f>'свод рабочий'!AL11</f>
        <v>114</v>
      </c>
      <c r="P18" s="11">
        <f t="shared" si="4"/>
        <v>118.25</v>
      </c>
      <c r="Q18" s="11">
        <f>'свод рабочий'!AI12</f>
        <v>61.75</v>
      </c>
      <c r="R18" s="11">
        <f>'свод рабочий'!AL12</f>
        <v>61.75</v>
      </c>
      <c r="S18" s="11">
        <f t="shared" si="5"/>
        <v>61.75</v>
      </c>
      <c r="T18" s="11">
        <f>'свод рабочий'!AI13</f>
        <v>68.5</v>
      </c>
      <c r="U18" s="11" t="str">
        <f>'свод рабочий'!AL13</f>
        <v>-</v>
      </c>
      <c r="V18" s="11">
        <f t="shared" si="6"/>
        <v>68.5</v>
      </c>
      <c r="W18" s="11">
        <f>'свод рабочий'!AI14</f>
        <v>10.75</v>
      </c>
      <c r="X18" s="11">
        <f>'свод рабочий'!AL14</f>
        <v>11.13</v>
      </c>
      <c r="Y18" s="11">
        <f t="shared" si="7"/>
        <v>10.940000000000001</v>
      </c>
      <c r="Z18" s="11">
        <f>'свод рабочий'!AI15</f>
        <v>15.5</v>
      </c>
      <c r="AA18" s="11">
        <f>'свод рабочий'!AL15</f>
        <v>16</v>
      </c>
      <c r="AB18" s="11">
        <f t="shared" si="8"/>
        <v>15.75</v>
      </c>
      <c r="AC18" s="11">
        <f>'свод рабочий'!AI16</f>
        <v>24</v>
      </c>
      <c r="AD18" s="11">
        <f>'свод рабочий'!AL16</f>
        <v>23.5</v>
      </c>
      <c r="AE18" s="11">
        <f t="shared" si="9"/>
        <v>23.75</v>
      </c>
      <c r="AF18" s="11">
        <f>'свод рабочий'!AI17</f>
        <v>26.13</v>
      </c>
      <c r="AG18" s="11">
        <f>'свод рабочий'!AL17</f>
        <v>26.75</v>
      </c>
      <c r="AH18" s="11">
        <f t="shared" si="10"/>
        <v>26.439999999999998</v>
      </c>
      <c r="AI18" s="11">
        <f>'свод рабочий'!AI18</f>
        <v>66.25</v>
      </c>
      <c r="AJ18" s="11">
        <f>'свод рабочий'!AL18</f>
        <v>66</v>
      </c>
      <c r="AK18" s="11">
        <f t="shared" si="11"/>
        <v>66.125</v>
      </c>
      <c r="AL18" s="11">
        <f>'свод рабочий'!AI19</f>
        <v>19.2</v>
      </c>
      <c r="AM18" s="11">
        <f>'свод рабочий'!AL19</f>
        <v>19.25</v>
      </c>
      <c r="AN18" s="11">
        <f t="shared" si="12"/>
        <v>19.225</v>
      </c>
      <c r="AO18" s="11">
        <f>'свод рабочий'!AI20</f>
        <v>40</v>
      </c>
      <c r="AP18" s="11">
        <f>'свод рабочий'!AL20</f>
        <v>40.5</v>
      </c>
      <c r="AQ18" s="11">
        <f t="shared" si="13"/>
        <v>40.25</v>
      </c>
      <c r="AR18" s="11">
        <f>'свод рабочий'!AI21</f>
        <v>120.5</v>
      </c>
      <c r="AS18" s="11">
        <f>'свод рабочий'!AL21</f>
        <v>125.88</v>
      </c>
      <c r="AT18" s="11">
        <f t="shared" si="14"/>
        <v>123.19</v>
      </c>
      <c r="AU18" s="11">
        <f>'свод рабочий'!AI22</f>
        <v>42.5</v>
      </c>
      <c r="AV18" s="11">
        <f>'свод рабочий'!AL22</f>
        <v>40.5</v>
      </c>
      <c r="AW18" s="11">
        <f t="shared" si="15"/>
        <v>41.5</v>
      </c>
      <c r="AX18" s="11">
        <f>'свод рабочий'!AI23</f>
        <v>13.63</v>
      </c>
      <c r="AY18" s="11">
        <f>'свод рабочий'!AL23</f>
        <v>13.75</v>
      </c>
      <c r="AZ18" s="11">
        <f t="shared" si="16"/>
        <v>13.690000000000001</v>
      </c>
      <c r="BA18" s="11">
        <f>'свод рабочий'!AI24</f>
        <v>31</v>
      </c>
      <c r="BB18" s="11">
        <f>'свод рабочий'!AL24</f>
        <v>31.5</v>
      </c>
      <c r="BC18" s="11">
        <f t="shared" si="17"/>
        <v>31.25</v>
      </c>
      <c r="BD18" s="11">
        <f>'свод рабочий'!AI25</f>
        <v>21.5</v>
      </c>
      <c r="BE18" s="11">
        <f>'свод рабочий'!AL25</f>
        <v>21.5</v>
      </c>
      <c r="BF18" s="11">
        <f t="shared" si="18"/>
        <v>21.5</v>
      </c>
      <c r="BG18" s="11">
        <f>'свод рабочий'!AI26</f>
        <v>13.75</v>
      </c>
      <c r="BH18" s="11">
        <f>'свод рабочий'!AL26</f>
        <v>14</v>
      </c>
      <c r="BI18" s="11">
        <f t="shared" si="19"/>
        <v>13.875</v>
      </c>
      <c r="BJ18" s="11">
        <f>'свод рабочий'!AI27</f>
        <v>8.5</v>
      </c>
      <c r="BK18" s="11">
        <f>'свод рабочий'!AL27</f>
        <v>8.5</v>
      </c>
      <c r="BL18" s="11">
        <f t="shared" si="20"/>
        <v>8.5</v>
      </c>
      <c r="BM18" s="11">
        <f>'свод рабочий'!AI28</f>
        <v>9</v>
      </c>
      <c r="BN18" s="11">
        <f>'свод рабочий'!AL28</f>
        <v>8.75</v>
      </c>
      <c r="BO18" s="11">
        <f t="shared" si="21"/>
        <v>8.875</v>
      </c>
      <c r="BP18" s="11">
        <f>'свод рабочий'!AI29</f>
        <v>9.5</v>
      </c>
      <c r="BQ18" s="11">
        <f>'свод рабочий'!AL29</f>
        <v>9.75</v>
      </c>
      <c r="BR18" s="11">
        <f t="shared" si="22"/>
        <v>9.625</v>
      </c>
      <c r="BS18" s="11">
        <f>'свод рабочий'!AI30</f>
        <v>10.25</v>
      </c>
      <c r="BT18" s="11">
        <f>'свод рабочий'!AL30</f>
        <v>10.5</v>
      </c>
      <c r="BU18" s="11">
        <f t="shared" si="23"/>
        <v>10.375</v>
      </c>
    </row>
    <row r="19" spans="1:73" ht="18" customHeight="1">
      <c r="A19" s="13" t="s">
        <v>57</v>
      </c>
      <c r="B19" s="11" t="str">
        <f>'свод рабочий'!AO7</f>
        <v> -</v>
      </c>
      <c r="C19" s="11">
        <f>'свод рабочий'!AR7</f>
        <v>17.65</v>
      </c>
      <c r="D19" s="11">
        <f t="shared" si="1"/>
        <v>17.65</v>
      </c>
      <c r="E19" s="11" t="str">
        <f>'свод рабочий'!AO8</f>
        <v> -</v>
      </c>
      <c r="F19" s="11">
        <f>'свод рабочий'!AR8</f>
        <v>18.75</v>
      </c>
      <c r="G19" s="11">
        <f t="shared" si="2"/>
        <v>18.75</v>
      </c>
      <c r="H19" s="11" t="str">
        <f>'свод рабочий'!AO9</f>
        <v> -</v>
      </c>
      <c r="I19" s="11">
        <f>'свод рабочий'!AR9</f>
        <v>19.75</v>
      </c>
      <c r="J19" s="11">
        <f t="shared" si="3"/>
        <v>19.75</v>
      </c>
      <c r="K19" s="11" t="str">
        <f>'свод рабочий'!AO10</f>
        <v>-</v>
      </c>
      <c r="L19" s="11" t="str">
        <f>'свод рабочий'!AR10</f>
        <v>-</v>
      </c>
      <c r="M19" s="32" t="s">
        <v>32</v>
      </c>
      <c r="N19" s="11">
        <f>'свод рабочий'!AO11</f>
        <v>120</v>
      </c>
      <c r="O19" s="11" t="str">
        <f>'свод рабочий'!AR11</f>
        <v>-</v>
      </c>
      <c r="P19" s="11">
        <f t="shared" si="4"/>
        <v>120</v>
      </c>
      <c r="Q19" s="11">
        <f>'свод рабочий'!AO12</f>
        <v>66</v>
      </c>
      <c r="R19" s="11">
        <f>'свод рабочий'!AR12</f>
        <v>66</v>
      </c>
      <c r="S19" s="11">
        <f t="shared" si="5"/>
        <v>66</v>
      </c>
      <c r="T19" s="11">
        <f>'свод рабочий'!AO13</f>
        <v>65</v>
      </c>
      <c r="U19" s="11" t="str">
        <f>'свод рабочий'!AR13</f>
        <v>-</v>
      </c>
      <c r="V19" s="11">
        <f t="shared" si="6"/>
        <v>65</v>
      </c>
      <c r="W19" s="11">
        <f>'свод рабочий'!AO14</f>
        <v>11.75</v>
      </c>
      <c r="X19" s="11">
        <f>'свод рабочий'!AR14</f>
        <v>12.25</v>
      </c>
      <c r="Y19" s="11">
        <f t="shared" si="7"/>
        <v>12</v>
      </c>
      <c r="Z19" s="11">
        <f>'свод рабочий'!AO15</f>
        <v>15</v>
      </c>
      <c r="AA19" s="11">
        <f>'свод рабочий'!AR15</f>
        <v>16.5</v>
      </c>
      <c r="AB19" s="11">
        <f t="shared" si="8"/>
        <v>15.75</v>
      </c>
      <c r="AC19" s="11">
        <f>'свод рабочий'!AO16</f>
        <v>22.5</v>
      </c>
      <c r="AD19" s="11">
        <f>'свод рабочий'!AR16</f>
        <v>23.5</v>
      </c>
      <c r="AE19" s="11">
        <f t="shared" si="9"/>
        <v>23</v>
      </c>
      <c r="AF19" s="11">
        <f>'свод рабочий'!AO17</f>
        <v>26.5</v>
      </c>
      <c r="AG19" s="11">
        <f>'свод рабочий'!AR17</f>
        <v>28</v>
      </c>
      <c r="AH19" s="11">
        <f t="shared" si="10"/>
        <v>27.25</v>
      </c>
      <c r="AI19" s="11">
        <f>'свод рабочий'!AO18</f>
        <v>69</v>
      </c>
      <c r="AJ19" s="11">
        <f>'свод рабочий'!AR18</f>
        <v>70</v>
      </c>
      <c r="AK19" s="11">
        <f t="shared" si="11"/>
        <v>69.5</v>
      </c>
      <c r="AL19" s="11" t="str">
        <f>'свод рабочий'!AO19</f>
        <v>-</v>
      </c>
      <c r="AM19" s="11">
        <f>'свод рабочий'!AR19</f>
        <v>26</v>
      </c>
      <c r="AN19" s="11">
        <f t="shared" si="12"/>
        <v>26</v>
      </c>
      <c r="AO19" s="11">
        <f>'свод рабочий'!AO20</f>
        <v>45</v>
      </c>
      <c r="AP19" s="11">
        <f>'свод рабочий'!AR20</f>
        <v>45.75</v>
      </c>
      <c r="AQ19" s="11">
        <f t="shared" si="13"/>
        <v>45.375</v>
      </c>
      <c r="AR19" s="11">
        <f>'свод рабочий'!AO21</f>
        <v>128</v>
      </c>
      <c r="AS19" s="11">
        <f>'свод рабочий'!AR21</f>
        <v>135.5</v>
      </c>
      <c r="AT19" s="11">
        <f t="shared" si="14"/>
        <v>131.75</v>
      </c>
      <c r="AU19" s="11">
        <f>'свод рабочий'!AO22</f>
        <v>44.5</v>
      </c>
      <c r="AV19" s="11">
        <f>'свод рабочий'!AR22</f>
        <v>45</v>
      </c>
      <c r="AW19" s="11">
        <f t="shared" si="15"/>
        <v>44.75</v>
      </c>
      <c r="AX19" s="11">
        <f>'свод рабочий'!AO23</f>
        <v>13.25</v>
      </c>
      <c r="AY19" s="11">
        <f>'свод рабочий'!AR23</f>
        <v>14.25</v>
      </c>
      <c r="AZ19" s="11">
        <f t="shared" si="16"/>
        <v>13.75</v>
      </c>
      <c r="BA19" s="11">
        <f>'свод рабочий'!AO24</f>
        <v>29</v>
      </c>
      <c r="BB19" s="11">
        <f>'свод рабочий'!AR24</f>
        <v>31</v>
      </c>
      <c r="BC19" s="11">
        <f t="shared" si="17"/>
        <v>30</v>
      </c>
      <c r="BD19" s="11">
        <f>'свод рабочий'!AO25</f>
        <v>20.5</v>
      </c>
      <c r="BE19" s="11">
        <f>'свод рабочий'!AR25</f>
        <v>21</v>
      </c>
      <c r="BF19" s="11">
        <f t="shared" si="18"/>
        <v>20.75</v>
      </c>
      <c r="BG19" s="11">
        <f>'свод рабочий'!AO26</f>
        <v>13.75</v>
      </c>
      <c r="BH19" s="11">
        <f>'свод рабочий'!AR26</f>
        <v>14.25</v>
      </c>
      <c r="BI19" s="11">
        <f t="shared" si="19"/>
        <v>14</v>
      </c>
      <c r="BJ19" s="11">
        <f>'свод рабочий'!AO27</f>
        <v>6.5</v>
      </c>
      <c r="BK19" s="11">
        <f>'свод рабочий'!AR27</f>
        <v>7.5</v>
      </c>
      <c r="BL19" s="11">
        <f t="shared" si="20"/>
        <v>7</v>
      </c>
      <c r="BM19" s="11">
        <f>'свод рабочий'!AO28</f>
        <v>8.75</v>
      </c>
      <c r="BN19" s="11">
        <f>'свод рабочий'!AR28</f>
        <v>8.75</v>
      </c>
      <c r="BO19" s="11">
        <f t="shared" si="21"/>
        <v>8.75</v>
      </c>
      <c r="BP19" s="11">
        <f>'свод рабочий'!AO29</f>
        <v>8.75</v>
      </c>
      <c r="BQ19" s="11">
        <f>'свод рабочий'!AR29</f>
        <v>8.75</v>
      </c>
      <c r="BR19" s="11">
        <f t="shared" si="22"/>
        <v>8.75</v>
      </c>
      <c r="BS19" s="11">
        <f>'свод рабочий'!AO30</f>
        <v>9.15</v>
      </c>
      <c r="BT19" s="11">
        <f>'свод рабочий'!AR30</f>
        <v>9.15</v>
      </c>
      <c r="BU19" s="11">
        <f t="shared" si="23"/>
        <v>9.15</v>
      </c>
    </row>
    <row r="20" spans="1:73" s="94" customFormat="1" ht="18" customHeight="1">
      <c r="A20" s="93" t="s">
        <v>58</v>
      </c>
      <c r="B20" s="32">
        <f>'свод рабочий'!AU7</f>
        <v>17</v>
      </c>
      <c r="C20" s="32">
        <f>'свод рабочий'!AX7</f>
        <v>17</v>
      </c>
      <c r="D20" s="32">
        <f t="shared" si="1"/>
        <v>17</v>
      </c>
      <c r="E20" s="32">
        <f>'свод рабочий'!AU8</f>
        <v>16</v>
      </c>
      <c r="F20" s="32">
        <f>'свод рабочий'!AX8</f>
        <v>16</v>
      </c>
      <c r="G20" s="32">
        <f t="shared" si="2"/>
        <v>16</v>
      </c>
      <c r="H20" s="32">
        <f>'свод рабочий'!AU9</f>
        <v>16.75</v>
      </c>
      <c r="I20" s="32">
        <f>'свод рабочий'!AX9</f>
        <v>16.75</v>
      </c>
      <c r="J20" s="32">
        <f t="shared" si="3"/>
        <v>16.75</v>
      </c>
      <c r="K20" s="32">
        <f>'свод рабочий'!AU10</f>
        <v>123.5</v>
      </c>
      <c r="L20" s="32">
        <f>'свод рабочий'!AX10</f>
        <v>123.5</v>
      </c>
      <c r="M20" s="32">
        <f t="shared" si="0"/>
        <v>123.5</v>
      </c>
      <c r="N20" s="32">
        <f>'свод рабочий'!AU11</f>
        <v>122.5</v>
      </c>
      <c r="O20" s="32">
        <f>'свод рабочий'!AX11</f>
        <v>122.5</v>
      </c>
      <c r="P20" s="32">
        <f t="shared" si="4"/>
        <v>122.5</v>
      </c>
      <c r="Q20" s="32">
        <f>'свод рабочий'!AU12</f>
        <v>62</v>
      </c>
      <c r="R20" s="32">
        <f>'свод рабочий'!AX12</f>
        <v>62</v>
      </c>
      <c r="S20" s="32">
        <f t="shared" si="5"/>
        <v>62</v>
      </c>
      <c r="T20" s="32">
        <f>'свод рабочий'!AU13</f>
        <v>65</v>
      </c>
      <c r="U20" s="32">
        <f>'свод рабочий'!AX13</f>
        <v>65</v>
      </c>
      <c r="V20" s="32">
        <f t="shared" si="6"/>
        <v>65</v>
      </c>
      <c r="W20" s="32">
        <f>'свод рабочий'!AU14</f>
        <v>11.75</v>
      </c>
      <c r="X20" s="32">
        <f>'свод рабочий'!AX14</f>
        <v>12.3</v>
      </c>
      <c r="Y20" s="32">
        <f t="shared" si="7"/>
        <v>12.025</v>
      </c>
      <c r="Z20" s="32">
        <f>'свод рабочий'!AU15</f>
        <v>16.5</v>
      </c>
      <c r="AA20" s="32">
        <f>'свод рабочий'!AX15</f>
        <v>16.5</v>
      </c>
      <c r="AB20" s="32">
        <f t="shared" si="8"/>
        <v>16.5</v>
      </c>
      <c r="AC20" s="32">
        <f>'свод рабочий'!AU16</f>
        <v>19.7</v>
      </c>
      <c r="AD20" s="32">
        <f>'свод рабочий'!AX16</f>
        <v>19.7</v>
      </c>
      <c r="AE20" s="32">
        <f t="shared" si="9"/>
        <v>19.7</v>
      </c>
      <c r="AF20" s="32">
        <f>'свод рабочий'!AU17</f>
        <v>23.5</v>
      </c>
      <c r="AG20" s="32">
        <f>'свод рабочий'!AX17</f>
        <v>23.5</v>
      </c>
      <c r="AH20" s="32">
        <f t="shared" si="10"/>
        <v>23.5</v>
      </c>
      <c r="AI20" s="32">
        <f>'свод рабочий'!AU18</f>
        <v>70.5</v>
      </c>
      <c r="AJ20" s="32">
        <f>'свод рабочий'!AX18</f>
        <v>70.5</v>
      </c>
      <c r="AK20" s="32">
        <f t="shared" si="11"/>
        <v>70.5</v>
      </c>
      <c r="AL20" s="32">
        <f>'свод рабочий'!AU19</f>
        <v>19.75</v>
      </c>
      <c r="AM20" s="32">
        <f>'свод рабочий'!AX19</f>
        <v>19.75</v>
      </c>
      <c r="AN20" s="32">
        <f t="shared" si="12"/>
        <v>19.75</v>
      </c>
      <c r="AO20" s="32">
        <f>'свод рабочий'!AU20</f>
        <v>43</v>
      </c>
      <c r="AP20" s="32">
        <f>'свод рабочий'!AX20</f>
        <v>43</v>
      </c>
      <c r="AQ20" s="32">
        <f t="shared" si="13"/>
        <v>43</v>
      </c>
      <c r="AR20" s="32">
        <f>'свод рабочий'!AU21</f>
        <v>62</v>
      </c>
      <c r="AS20" s="32">
        <f>'свод рабочий'!AX21</f>
        <v>62</v>
      </c>
      <c r="AT20" s="32">
        <f t="shared" si="14"/>
        <v>62</v>
      </c>
      <c r="AU20" s="32">
        <f>'свод рабочий'!AU22</f>
        <v>41</v>
      </c>
      <c r="AV20" s="32">
        <f>'свод рабочий'!AX22</f>
        <v>41</v>
      </c>
      <c r="AW20" s="32">
        <f t="shared" si="15"/>
        <v>41</v>
      </c>
      <c r="AX20" s="32">
        <f>'свод рабочий'!AU23</f>
        <v>14.05</v>
      </c>
      <c r="AY20" s="32">
        <f>'свод рабочий'!AX23</f>
        <v>14.05</v>
      </c>
      <c r="AZ20" s="32">
        <f t="shared" si="16"/>
        <v>14.05</v>
      </c>
      <c r="BA20" s="32">
        <f>'свод рабочий'!AU24</f>
        <v>30.7</v>
      </c>
      <c r="BB20" s="32">
        <f>'свод рабочий'!AX24</f>
        <v>30.7</v>
      </c>
      <c r="BC20" s="32">
        <f t="shared" si="17"/>
        <v>30.7</v>
      </c>
      <c r="BD20" s="32">
        <f>'свод рабочий'!AU25</f>
        <v>20.5</v>
      </c>
      <c r="BE20" s="32">
        <f>'свод рабочий'!AX25</f>
        <v>20.5</v>
      </c>
      <c r="BF20" s="32">
        <f t="shared" si="18"/>
        <v>20.5</v>
      </c>
      <c r="BG20" s="32">
        <f>'свод рабочий'!AU26</f>
        <v>15.75</v>
      </c>
      <c r="BH20" s="32">
        <f>'свод рабочий'!AX26</f>
        <v>15.75</v>
      </c>
      <c r="BI20" s="32">
        <f t="shared" si="19"/>
        <v>15.75</v>
      </c>
      <c r="BJ20" s="32">
        <f>'свод рабочий'!AU27</f>
        <v>7.9</v>
      </c>
      <c r="BK20" s="32">
        <f>'свод рабочий'!AX27</f>
        <v>7.9</v>
      </c>
      <c r="BL20" s="32">
        <f t="shared" si="20"/>
        <v>7.9</v>
      </c>
      <c r="BM20" s="32">
        <f>'свод рабочий'!AU28</f>
        <v>7.5</v>
      </c>
      <c r="BN20" s="32">
        <f>'свод рабочий'!AX28</f>
        <v>7.5</v>
      </c>
      <c r="BO20" s="32">
        <f t="shared" si="21"/>
        <v>7.5</v>
      </c>
      <c r="BP20" s="32">
        <f>'свод рабочий'!AU29</f>
        <v>6.5</v>
      </c>
      <c r="BQ20" s="32">
        <f>'свод рабочий'!AX29</f>
        <v>6.5</v>
      </c>
      <c r="BR20" s="32">
        <f t="shared" si="22"/>
        <v>6.5</v>
      </c>
      <c r="BS20" s="32">
        <f>'свод рабочий'!AU30</f>
        <v>8.925</v>
      </c>
      <c r="BT20" s="32">
        <f>'свод рабочий'!AX30</f>
        <v>8.925</v>
      </c>
      <c r="BU20" s="32">
        <f t="shared" si="23"/>
        <v>8.925</v>
      </c>
    </row>
    <row r="21" spans="1:73" ht="18" customHeight="1">
      <c r="A21" s="13" t="s">
        <v>59</v>
      </c>
      <c r="B21" s="11" t="str">
        <f>'свод рабочий'!BA7</f>
        <v> -</v>
      </c>
      <c r="C21" s="11">
        <f>'свод рабочий'!BD7</f>
        <v>16.24</v>
      </c>
      <c r="D21" s="11">
        <f t="shared" si="1"/>
        <v>16.24</v>
      </c>
      <c r="E21" s="11" t="str">
        <f>'свод рабочий'!BA8</f>
        <v> -</v>
      </c>
      <c r="F21" s="11">
        <f>'свод рабочий'!BD8</f>
        <v>15.45</v>
      </c>
      <c r="G21" s="11">
        <f t="shared" si="2"/>
        <v>15.45</v>
      </c>
      <c r="H21" s="11" t="str">
        <f>'свод рабочий'!BA9</f>
        <v> -</v>
      </c>
      <c r="I21" s="11">
        <f>'свод рабочий'!BD9</f>
        <v>15.77</v>
      </c>
      <c r="J21" s="11">
        <f t="shared" si="3"/>
        <v>15.77</v>
      </c>
      <c r="K21" s="11">
        <f>'свод рабочий'!BA10</f>
        <v>120</v>
      </c>
      <c r="L21" s="11">
        <f>'свод рабочий'!BD10</f>
        <v>121.5</v>
      </c>
      <c r="M21" s="11">
        <f t="shared" si="0"/>
        <v>120.75</v>
      </c>
      <c r="N21" s="11">
        <f>'свод рабочий'!BA11</f>
        <v>115</v>
      </c>
      <c r="O21" s="11">
        <f>'свод рабочий'!BD11</f>
        <v>122.5</v>
      </c>
      <c r="P21" s="11">
        <f t="shared" si="4"/>
        <v>118.75</v>
      </c>
      <c r="Q21" s="11">
        <f>'свод рабочий'!BA12</f>
        <v>82.5</v>
      </c>
      <c r="R21" s="11">
        <f>'свод рабочий'!BD12</f>
        <v>63.5</v>
      </c>
      <c r="S21" s="11">
        <f t="shared" si="5"/>
        <v>73</v>
      </c>
      <c r="T21" s="11">
        <f>'свод рабочий'!BA13</f>
        <v>65</v>
      </c>
      <c r="U21" s="11">
        <f>'свод рабочий'!BD13</f>
        <v>65</v>
      </c>
      <c r="V21" s="11">
        <f t="shared" si="6"/>
        <v>65</v>
      </c>
      <c r="W21" s="11">
        <f>'свод рабочий'!BA14</f>
        <v>10</v>
      </c>
      <c r="X21" s="11">
        <f>'свод рабочий'!BD14</f>
        <v>10.5</v>
      </c>
      <c r="Y21" s="11">
        <f t="shared" si="7"/>
        <v>10.25</v>
      </c>
      <c r="Z21" s="11">
        <f>'свод рабочий'!BA15</f>
        <v>14.5</v>
      </c>
      <c r="AA21" s="11">
        <f>'свод рабочий'!BD15</f>
        <v>15</v>
      </c>
      <c r="AB21" s="11">
        <f t="shared" si="8"/>
        <v>14.75</v>
      </c>
      <c r="AC21" s="11">
        <f>'свод рабочий'!BA16</f>
        <v>23</v>
      </c>
      <c r="AD21" s="11">
        <f>'свод рабочий'!BD16</f>
        <v>23.45</v>
      </c>
      <c r="AE21" s="11">
        <f t="shared" si="9"/>
        <v>23.225</v>
      </c>
      <c r="AF21" s="11">
        <f>'свод рабочий'!BA17</f>
        <v>25</v>
      </c>
      <c r="AG21" s="11">
        <f>'свод рабочий'!BD17</f>
        <v>27</v>
      </c>
      <c r="AH21" s="11">
        <f t="shared" si="10"/>
        <v>26</v>
      </c>
      <c r="AI21" s="11">
        <f>'свод рабочий'!BA18</f>
        <v>65.5</v>
      </c>
      <c r="AJ21" s="11">
        <f>'свод рабочий'!BD18</f>
        <v>65.5</v>
      </c>
      <c r="AK21" s="11">
        <f t="shared" si="11"/>
        <v>65.5</v>
      </c>
      <c r="AL21" s="11">
        <f>'свод рабочий'!BA19</f>
        <v>19</v>
      </c>
      <c r="AM21" s="11">
        <f>'свод рабочий'!BD19</f>
        <v>19.5</v>
      </c>
      <c r="AN21" s="11">
        <f t="shared" si="12"/>
        <v>19.25</v>
      </c>
      <c r="AO21" s="11">
        <f>'свод рабочий'!BA20</f>
        <v>40</v>
      </c>
      <c r="AP21" s="11">
        <f>'свод рабочий'!BD20</f>
        <v>40</v>
      </c>
      <c r="AQ21" s="11">
        <f t="shared" si="13"/>
        <v>40</v>
      </c>
      <c r="AR21" s="11">
        <f>'свод рабочий'!BA21</f>
        <v>120</v>
      </c>
      <c r="AS21" s="11">
        <f>'свод рабочий'!BD21</f>
        <v>120</v>
      </c>
      <c r="AT21" s="11">
        <f t="shared" si="14"/>
        <v>120</v>
      </c>
      <c r="AU21" s="11">
        <f>'свод рабочий'!BA22</f>
        <v>40</v>
      </c>
      <c r="AV21" s="11">
        <f>'свод рабочий'!BD22</f>
        <v>40.5</v>
      </c>
      <c r="AW21" s="11">
        <f t="shared" si="15"/>
        <v>40.25</v>
      </c>
      <c r="AX21" s="11">
        <f>'свод рабочий'!BA23</f>
        <v>12.5</v>
      </c>
      <c r="AY21" s="11">
        <f>'свод рабочий'!BD23</f>
        <v>13</v>
      </c>
      <c r="AZ21" s="11">
        <f t="shared" si="16"/>
        <v>12.75</v>
      </c>
      <c r="BA21" s="11">
        <f>'свод рабочий'!BA24</f>
        <v>30</v>
      </c>
      <c r="BB21" s="11">
        <f>'свод рабочий'!BD24</f>
        <v>32</v>
      </c>
      <c r="BC21" s="11">
        <f t="shared" si="17"/>
        <v>31</v>
      </c>
      <c r="BD21" s="11">
        <f>'свод рабочий'!BA25</f>
        <v>20.5</v>
      </c>
      <c r="BE21" s="11">
        <f>'свод рабочий'!BD25</f>
        <v>20.5</v>
      </c>
      <c r="BF21" s="11">
        <f t="shared" si="18"/>
        <v>20.5</v>
      </c>
      <c r="BG21" s="11">
        <f>'свод рабочий'!BA26</f>
        <v>15</v>
      </c>
      <c r="BH21" s="11">
        <f>'свод рабочий'!BD26</f>
        <v>16.5</v>
      </c>
      <c r="BI21" s="11">
        <f t="shared" si="19"/>
        <v>15.75</v>
      </c>
      <c r="BJ21" s="11">
        <f>'свод рабочий'!BA27</f>
        <v>8</v>
      </c>
      <c r="BK21" s="11">
        <f>'свод рабочий'!BD27</f>
        <v>6.88</v>
      </c>
      <c r="BL21" s="11">
        <f t="shared" si="20"/>
        <v>7.4399999999999995</v>
      </c>
      <c r="BM21" s="11">
        <f>'свод рабочий'!BA28</f>
        <v>8</v>
      </c>
      <c r="BN21" s="11">
        <f>'свод рабочий'!BD28</f>
        <v>7.93</v>
      </c>
      <c r="BO21" s="11">
        <f t="shared" si="21"/>
        <v>7.965</v>
      </c>
      <c r="BP21" s="11">
        <f>'свод рабочий'!BA29</f>
        <v>8</v>
      </c>
      <c r="BQ21" s="11">
        <f>'свод рабочий'!BD29</f>
        <v>6.8</v>
      </c>
      <c r="BR21" s="11">
        <f t="shared" si="22"/>
        <v>7.4</v>
      </c>
      <c r="BS21" s="11">
        <f>'свод рабочий'!BA30</f>
        <v>8.5</v>
      </c>
      <c r="BT21" s="11">
        <f>'свод рабочий'!BD30</f>
        <v>8.5</v>
      </c>
      <c r="BU21" s="11">
        <f t="shared" si="23"/>
        <v>8.5</v>
      </c>
    </row>
    <row r="22" spans="1:73" ht="18" customHeight="1">
      <c r="A22" s="98" t="s">
        <v>60</v>
      </c>
      <c r="B22" s="11">
        <f>'свод рабочий'!BG7</f>
        <v>15.3</v>
      </c>
      <c r="C22" s="11">
        <f>'свод рабочий'!BJ7</f>
        <v>15.9</v>
      </c>
      <c r="D22" s="11">
        <f t="shared" si="1"/>
        <v>15.600000000000001</v>
      </c>
      <c r="E22" s="11">
        <f>'свод рабочий'!BG8</f>
        <v>13.15</v>
      </c>
      <c r="F22" s="11">
        <f>'свод рабочий'!BJ8</f>
        <v>14.2</v>
      </c>
      <c r="G22" s="11">
        <f t="shared" si="2"/>
        <v>13.675</v>
      </c>
      <c r="H22" s="11">
        <f>'свод рабочий'!BG9</f>
        <v>14.85</v>
      </c>
      <c r="I22" s="11">
        <f>'свод рабочий'!BJ9</f>
        <v>15.4</v>
      </c>
      <c r="J22" s="11">
        <f t="shared" si="3"/>
        <v>15.125</v>
      </c>
      <c r="K22" s="11">
        <f>'свод рабочий'!BG10</f>
        <v>125</v>
      </c>
      <c r="L22" s="11" t="s">
        <v>32</v>
      </c>
      <c r="M22" s="11">
        <f t="shared" si="0"/>
        <v>125</v>
      </c>
      <c r="N22" s="11">
        <f>'свод рабочий'!BG11</f>
        <v>135</v>
      </c>
      <c r="O22" s="11" t="s">
        <v>32</v>
      </c>
      <c r="P22" s="11">
        <f t="shared" si="4"/>
        <v>135</v>
      </c>
      <c r="Q22" s="11">
        <f>'свод рабочий'!BG12</f>
        <v>77</v>
      </c>
      <c r="R22" s="11">
        <f>'свод рабочий'!BJ12</f>
        <v>68.5</v>
      </c>
      <c r="S22" s="11">
        <f t="shared" si="5"/>
        <v>72.75</v>
      </c>
      <c r="T22" s="11">
        <f>'свод рабочий'!BG13</f>
        <v>80</v>
      </c>
      <c r="U22" s="11">
        <f>'свод рабочий'!BJ13</f>
        <v>0</v>
      </c>
      <c r="V22" s="11">
        <f t="shared" si="6"/>
        <v>40</v>
      </c>
      <c r="W22" s="11">
        <f>'свод рабочий'!BG14</f>
        <v>13.5</v>
      </c>
      <c r="X22" s="11">
        <f>'свод рабочий'!BJ14</f>
        <v>11.8</v>
      </c>
      <c r="Y22" s="11">
        <f t="shared" si="7"/>
        <v>12.65</v>
      </c>
      <c r="Z22" s="11">
        <f>'свод рабочий'!BG15</f>
        <v>20.5</v>
      </c>
      <c r="AA22" s="11">
        <f>'свод рабочий'!BJ15</f>
        <v>16</v>
      </c>
      <c r="AB22" s="11">
        <f t="shared" si="8"/>
        <v>18.25</v>
      </c>
      <c r="AC22" s="11">
        <f>'свод рабочий'!BG16</f>
        <v>22.5</v>
      </c>
      <c r="AD22" s="11">
        <f>'свод рабочий'!BJ16</f>
        <v>23.2</v>
      </c>
      <c r="AE22" s="11">
        <f t="shared" si="9"/>
        <v>22.85</v>
      </c>
      <c r="AF22" s="11">
        <f>'свод рабочий'!BG16</f>
        <v>22.5</v>
      </c>
      <c r="AG22" s="11">
        <f>'свод рабочий'!BJ17</f>
        <v>19.5</v>
      </c>
      <c r="AH22" s="11">
        <f t="shared" si="10"/>
        <v>21</v>
      </c>
      <c r="AI22" s="11">
        <f>'свод рабочий'!BG18</f>
        <v>80</v>
      </c>
      <c r="AJ22" s="11">
        <f>'свод рабочий'!BJ18</f>
        <v>62</v>
      </c>
      <c r="AK22" s="11">
        <f t="shared" si="11"/>
        <v>71</v>
      </c>
      <c r="AL22" s="11">
        <f>'свод рабочий'!BG19</f>
        <v>0</v>
      </c>
      <c r="AM22" s="11">
        <f>'свод рабочий'!BJ19</f>
        <v>19.1</v>
      </c>
      <c r="AN22" s="11">
        <f t="shared" si="12"/>
        <v>9.55</v>
      </c>
      <c r="AO22" s="11">
        <f>'свод рабочий'!BG20</f>
        <v>0</v>
      </c>
      <c r="AP22" s="11">
        <f>'свод рабочий'!BJ20</f>
        <v>37</v>
      </c>
      <c r="AQ22" s="11">
        <f t="shared" si="13"/>
        <v>18.5</v>
      </c>
      <c r="AR22" s="11">
        <f>'свод рабочий'!BG21</f>
        <v>130</v>
      </c>
      <c r="AS22" s="11">
        <f>'свод рабочий'!BJ21</f>
        <v>125</v>
      </c>
      <c r="AT22" s="11">
        <f t="shared" si="14"/>
        <v>127.5</v>
      </c>
      <c r="AU22" s="11">
        <f>'свод рабочий'!BG22</f>
        <v>0</v>
      </c>
      <c r="AV22" s="11">
        <f>'свод рабочий'!BJ22</f>
        <v>40</v>
      </c>
      <c r="AW22" s="11">
        <f t="shared" si="15"/>
        <v>20</v>
      </c>
      <c r="AX22" s="11">
        <f>'свод рабочий'!BG23</f>
        <v>15.5</v>
      </c>
      <c r="AY22" s="11">
        <f>'свод рабочий'!BJ23</f>
        <v>16</v>
      </c>
      <c r="AZ22" s="11">
        <f t="shared" si="16"/>
        <v>15.75</v>
      </c>
      <c r="BA22" s="11">
        <f>'свод рабочий'!BG24</f>
        <v>29.25</v>
      </c>
      <c r="BB22" s="11">
        <f>'свод рабочий'!BJ24</f>
        <v>31.5</v>
      </c>
      <c r="BC22" s="11">
        <f t="shared" si="17"/>
        <v>30.375</v>
      </c>
      <c r="BD22" s="11">
        <f>'свод рабочий'!BG25</f>
        <v>25</v>
      </c>
      <c r="BE22" s="11">
        <f>'свод рабочий'!BJ25</f>
        <v>23.5</v>
      </c>
      <c r="BF22" s="11">
        <f t="shared" si="18"/>
        <v>24.25</v>
      </c>
      <c r="BG22" s="11">
        <f>'свод рабочий'!BG26</f>
        <v>13.5</v>
      </c>
      <c r="BH22" s="11">
        <f>'свод рабочий'!BJ26</f>
        <v>18</v>
      </c>
      <c r="BI22" s="11">
        <f t="shared" si="19"/>
        <v>15.75</v>
      </c>
      <c r="BJ22" s="11">
        <f>'свод рабочий'!BG27</f>
        <v>8.5</v>
      </c>
      <c r="BK22" s="11">
        <f>'свод рабочий'!BJ27</f>
        <v>10</v>
      </c>
      <c r="BL22" s="11">
        <f t="shared" si="20"/>
        <v>9.25</v>
      </c>
      <c r="BM22" s="11">
        <f>'свод рабочий'!BG28</f>
        <v>9</v>
      </c>
      <c r="BN22" s="11">
        <f>'свод рабочий'!BJ28</f>
        <v>11.5</v>
      </c>
      <c r="BO22" s="11">
        <f t="shared" si="21"/>
        <v>10.25</v>
      </c>
      <c r="BP22" s="11">
        <f>'свод рабочий'!BG29</f>
        <v>11</v>
      </c>
      <c r="BQ22" s="11">
        <f>'свод рабочий'!BJ29</f>
        <v>10.5</v>
      </c>
      <c r="BR22" s="11">
        <f t="shared" si="22"/>
        <v>10.75</v>
      </c>
      <c r="BS22" s="11">
        <f>'свод рабочий'!BG30</f>
        <v>9</v>
      </c>
      <c r="BT22" s="11">
        <f>'свод рабочий'!BJ30</f>
        <v>11</v>
      </c>
      <c r="BU22" s="11">
        <f t="shared" si="23"/>
        <v>10</v>
      </c>
    </row>
    <row r="23" spans="1:73" ht="18" customHeight="1">
      <c r="A23" s="13" t="s">
        <v>61</v>
      </c>
      <c r="B23" s="11" t="str">
        <f>'свод рабочий'!BM7</f>
        <v> -</v>
      </c>
      <c r="C23" s="11">
        <f>'свод рабочий'!BP7</f>
        <v>14.21</v>
      </c>
      <c r="D23" s="11">
        <f t="shared" si="1"/>
        <v>14.21</v>
      </c>
      <c r="E23" s="11" t="str">
        <f>'свод рабочий'!BM8</f>
        <v> -</v>
      </c>
      <c r="F23" s="11">
        <f>'свод рабочий'!BP8</f>
        <v>13.04</v>
      </c>
      <c r="G23" s="11">
        <f t="shared" si="2"/>
        <v>13.04</v>
      </c>
      <c r="H23" s="11" t="str">
        <f>'свод рабочий'!BM9</f>
        <v> -</v>
      </c>
      <c r="I23" s="11">
        <f>'свод рабочий'!BP9</f>
        <v>14.47</v>
      </c>
      <c r="J23" s="11">
        <f t="shared" si="3"/>
        <v>14.47</v>
      </c>
      <c r="K23" s="11">
        <f>'свод рабочий'!BM10</f>
        <v>145</v>
      </c>
      <c r="L23" s="11">
        <f>'свод рабочий'!BP10</f>
        <v>144.95</v>
      </c>
      <c r="M23" s="11">
        <f t="shared" si="0"/>
        <v>144.975</v>
      </c>
      <c r="N23" s="11">
        <f>'свод рабочий'!BM11</f>
        <v>115</v>
      </c>
      <c r="O23" s="11">
        <f>'свод рабочий'!BP11</f>
        <v>107.45</v>
      </c>
      <c r="P23" s="11">
        <f t="shared" si="4"/>
        <v>111.225</v>
      </c>
      <c r="Q23" s="11">
        <f>'свод рабочий'!BM12</f>
        <v>75</v>
      </c>
      <c r="R23" s="11">
        <f>'свод рабочий'!BP12</f>
        <v>58.4</v>
      </c>
      <c r="S23" s="11">
        <f t="shared" si="5"/>
        <v>66.7</v>
      </c>
      <c r="T23" s="11">
        <f>'свод рабочий'!BM13</f>
        <v>70</v>
      </c>
      <c r="U23" s="11">
        <f>'свод рабочий'!BP13</f>
        <v>65</v>
      </c>
      <c r="V23" s="11">
        <f t="shared" si="6"/>
        <v>67.5</v>
      </c>
      <c r="W23" s="11">
        <f>'свод рабочий'!BM14</f>
        <v>13.5</v>
      </c>
      <c r="X23" s="11">
        <f>'свод рабочий'!BP14</f>
        <v>11.85</v>
      </c>
      <c r="Y23" s="11">
        <f t="shared" si="7"/>
        <v>12.675</v>
      </c>
      <c r="Z23" s="11">
        <f>'свод рабочий'!BM15</f>
        <v>18.5</v>
      </c>
      <c r="AA23" s="11">
        <f>'свод рабочий'!BP15</f>
        <v>15.05</v>
      </c>
      <c r="AB23" s="11">
        <f t="shared" si="8"/>
        <v>16.775</v>
      </c>
      <c r="AC23" s="11">
        <f>'свод рабочий'!BM16</f>
        <v>25</v>
      </c>
      <c r="AD23" s="11">
        <f>'свод рабочий'!BP16</f>
        <v>23.14</v>
      </c>
      <c r="AE23" s="11">
        <f t="shared" si="9"/>
        <v>24.07</v>
      </c>
      <c r="AF23" s="11">
        <f>'свод рабочий'!BM17</f>
        <v>27.5</v>
      </c>
      <c r="AG23" s="11">
        <f>'свод рабочий'!BP17</f>
        <v>28.45</v>
      </c>
      <c r="AH23" s="11">
        <f t="shared" si="10"/>
        <v>27.975</v>
      </c>
      <c r="AI23" s="11">
        <f>'свод рабочий'!BM18</f>
        <v>72.5</v>
      </c>
      <c r="AJ23" s="11">
        <f>'свод рабочий'!BP18</f>
        <v>61.4</v>
      </c>
      <c r="AK23" s="11">
        <f t="shared" si="11"/>
        <v>66.95</v>
      </c>
      <c r="AL23" s="11">
        <f>'свод рабочий'!BM19</f>
        <v>23</v>
      </c>
      <c r="AM23" s="11">
        <f>'свод рабочий'!BP19</f>
        <v>21</v>
      </c>
      <c r="AN23" s="11">
        <f t="shared" si="12"/>
        <v>22</v>
      </c>
      <c r="AO23" s="11">
        <f>'свод рабочий'!BM20</f>
        <v>41</v>
      </c>
      <c r="AP23" s="11">
        <f>'свод рабочий'!BP20</f>
        <v>30.4</v>
      </c>
      <c r="AQ23" s="11">
        <f t="shared" si="13"/>
        <v>35.7</v>
      </c>
      <c r="AR23" s="11">
        <f>'свод рабочий'!BM21</f>
        <v>130</v>
      </c>
      <c r="AS23" s="11">
        <f>'свод рабочий'!BP21</f>
        <v>110.75</v>
      </c>
      <c r="AT23" s="11">
        <f t="shared" si="14"/>
        <v>120.375</v>
      </c>
      <c r="AU23" s="11">
        <f>'свод рабочий'!BM22</f>
        <v>42.5</v>
      </c>
      <c r="AV23" s="11">
        <f>'свод рабочий'!BP22</f>
        <v>39.2</v>
      </c>
      <c r="AW23" s="11">
        <f t="shared" si="15"/>
        <v>40.85</v>
      </c>
      <c r="AX23" s="11">
        <f>'свод рабочий'!BM23</f>
        <v>13.5</v>
      </c>
      <c r="AY23" s="11">
        <f>'свод рабочий'!BP23</f>
        <v>13.2</v>
      </c>
      <c r="AZ23" s="11">
        <f t="shared" si="16"/>
        <v>13.35</v>
      </c>
      <c r="BA23" s="11">
        <f>'свод рабочий'!BM24</f>
        <v>34</v>
      </c>
      <c r="BB23" s="11">
        <f>'свод рабочий'!BP24</f>
        <v>28.5</v>
      </c>
      <c r="BC23" s="11">
        <f t="shared" si="17"/>
        <v>31.25</v>
      </c>
      <c r="BD23" s="11">
        <f>'свод рабочий'!BM25</f>
        <v>21</v>
      </c>
      <c r="BE23" s="11">
        <f>'свод рабочий'!BP25</f>
        <v>20.95</v>
      </c>
      <c r="BF23" s="11">
        <f t="shared" si="18"/>
        <v>20.975</v>
      </c>
      <c r="BG23" s="11">
        <f>'свод рабочий'!BM26</f>
        <v>13.5</v>
      </c>
      <c r="BH23" s="11">
        <f>'свод рабочий'!BP26</f>
        <v>13.93</v>
      </c>
      <c r="BI23" s="11">
        <f t="shared" si="19"/>
        <v>13.715</v>
      </c>
      <c r="BJ23" s="11">
        <f>'свод рабочий'!BM27</f>
        <v>7</v>
      </c>
      <c r="BK23" s="11">
        <f>'свод рабочий'!BP27</f>
        <v>6.23</v>
      </c>
      <c r="BL23" s="11">
        <f t="shared" si="20"/>
        <v>6.615</v>
      </c>
      <c r="BM23" s="11">
        <f>'свод рабочий'!BM28</f>
        <v>7.5</v>
      </c>
      <c r="BN23" s="11">
        <f>'свод рабочий'!BP28</f>
        <v>7.95</v>
      </c>
      <c r="BO23" s="11">
        <f t="shared" si="21"/>
        <v>7.725</v>
      </c>
      <c r="BP23" s="11">
        <f>'свод рабочий'!BM29</f>
        <v>6.5</v>
      </c>
      <c r="BQ23" s="11">
        <f>'свод рабочий'!BP29</f>
        <v>5.55</v>
      </c>
      <c r="BR23" s="11">
        <f t="shared" si="22"/>
        <v>6.025</v>
      </c>
      <c r="BS23" s="11">
        <f>'свод рабочий'!BM30</f>
        <v>8.75</v>
      </c>
      <c r="BT23" s="11">
        <f>'свод рабочий'!BP30</f>
        <v>8.55</v>
      </c>
      <c r="BU23" s="11">
        <f t="shared" si="23"/>
        <v>8.65</v>
      </c>
    </row>
    <row r="24" spans="1:73" ht="18" customHeight="1">
      <c r="A24" s="13" t="s">
        <v>62</v>
      </c>
      <c r="B24" s="11" t="str">
        <f>'свод рабочий'!BS7</f>
        <v> -</v>
      </c>
      <c r="C24" s="11">
        <f>'свод рабочий'!BV7</f>
        <v>16.5</v>
      </c>
      <c r="D24" s="11">
        <f t="shared" si="1"/>
        <v>16.5</v>
      </c>
      <c r="E24" s="11" t="str">
        <f>'свод рабочий'!BS8</f>
        <v> -</v>
      </c>
      <c r="F24" s="11">
        <f>'свод рабочий'!BV8</f>
        <v>15.5</v>
      </c>
      <c r="G24" s="11">
        <f t="shared" si="2"/>
        <v>15.5</v>
      </c>
      <c r="H24" s="11" t="str">
        <f>'свод рабочий'!BS9</f>
        <v> -</v>
      </c>
      <c r="I24" s="11" t="str">
        <f>'свод рабочий'!BV9</f>
        <v>-</v>
      </c>
      <c r="J24" s="32" t="s">
        <v>32</v>
      </c>
      <c r="K24" s="11" t="str">
        <f>'свод рабочий'!BS10</f>
        <v> -</v>
      </c>
      <c r="L24" s="11">
        <f>'свод рабочий'!BV10</f>
        <v>122</v>
      </c>
      <c r="M24" s="11">
        <f t="shared" si="0"/>
        <v>122</v>
      </c>
      <c r="N24" s="11" t="str">
        <f>'свод рабочий'!BS11</f>
        <v> -</v>
      </c>
      <c r="O24" s="11">
        <f>'свод рабочий'!BV11</f>
        <v>120</v>
      </c>
      <c r="P24" s="11">
        <f t="shared" si="4"/>
        <v>120</v>
      </c>
      <c r="Q24" s="11" t="str">
        <f>'свод рабочий'!BS12</f>
        <v> -</v>
      </c>
      <c r="R24" s="11">
        <f>'свод рабочий'!BV12</f>
        <v>62.9</v>
      </c>
      <c r="S24" s="11">
        <f t="shared" si="5"/>
        <v>62.9</v>
      </c>
      <c r="T24" s="11" t="str">
        <f>'свод рабочий'!BS13</f>
        <v> -</v>
      </c>
      <c r="U24" s="11">
        <f>'свод рабочий'!BV13</f>
        <v>63</v>
      </c>
      <c r="V24" s="11">
        <f t="shared" si="6"/>
        <v>63</v>
      </c>
      <c r="W24" s="11" t="str">
        <f>'свод рабочий'!BS14</f>
        <v> -</v>
      </c>
      <c r="X24" s="11">
        <f>'свод рабочий'!BV14</f>
        <v>10.5</v>
      </c>
      <c r="Y24" s="11">
        <f t="shared" si="7"/>
        <v>10.5</v>
      </c>
      <c r="Z24" s="11" t="str">
        <f>'свод рабочий'!BS15</f>
        <v> -</v>
      </c>
      <c r="AA24" s="11">
        <f>'свод рабочий'!BV15</f>
        <v>16.05</v>
      </c>
      <c r="AB24" s="11">
        <f t="shared" si="8"/>
        <v>16.05</v>
      </c>
      <c r="AC24" s="11" t="str">
        <f>'свод рабочий'!BS16</f>
        <v> -</v>
      </c>
      <c r="AD24" s="11">
        <f>'свод рабочий'!BV16</f>
        <v>22.8</v>
      </c>
      <c r="AE24" s="11">
        <f t="shared" si="9"/>
        <v>22.8</v>
      </c>
      <c r="AF24" s="11" t="str">
        <f>'свод рабочий'!BS17</f>
        <v> -</v>
      </c>
      <c r="AG24" s="11">
        <f>'свод рабочий'!BV17</f>
        <v>25.5</v>
      </c>
      <c r="AH24" s="11">
        <f t="shared" si="10"/>
        <v>25.5</v>
      </c>
      <c r="AI24" s="11" t="str">
        <f>'свод рабочий'!BS18</f>
        <v> -</v>
      </c>
      <c r="AJ24" s="11">
        <f>'свод рабочий'!BV18</f>
        <v>67</v>
      </c>
      <c r="AK24" s="11">
        <f t="shared" si="11"/>
        <v>67</v>
      </c>
      <c r="AL24" s="11" t="str">
        <f>'свод рабочий'!BS19</f>
        <v> -</v>
      </c>
      <c r="AM24" s="11">
        <f>'свод рабочий'!BV19</f>
        <v>20</v>
      </c>
      <c r="AN24" s="11">
        <f t="shared" si="12"/>
        <v>20</v>
      </c>
      <c r="AO24" s="11" t="str">
        <f>'свод рабочий'!BS20</f>
        <v> -</v>
      </c>
      <c r="AP24" s="11">
        <f>'свод рабочий'!BV20</f>
        <v>45</v>
      </c>
      <c r="AQ24" s="11">
        <f t="shared" si="13"/>
        <v>45</v>
      </c>
      <c r="AR24" s="11" t="str">
        <f>'свод рабочий'!BS21</f>
        <v> -</v>
      </c>
      <c r="AS24" s="11">
        <f>'свод рабочий'!BV21</f>
        <v>124</v>
      </c>
      <c r="AT24" s="11">
        <f t="shared" si="14"/>
        <v>124</v>
      </c>
      <c r="AU24" s="11" t="str">
        <f>'свод рабочий'!BS22</f>
        <v> -</v>
      </c>
      <c r="AV24" s="11">
        <f>'свод рабочий'!BV22</f>
        <v>40.5</v>
      </c>
      <c r="AW24" s="11">
        <f t="shared" si="15"/>
        <v>40.5</v>
      </c>
      <c r="AX24" s="11" t="str">
        <f>'свод рабочий'!BS23</f>
        <v> -</v>
      </c>
      <c r="AY24" s="11">
        <f>'свод рабочий'!BV23</f>
        <v>13.6</v>
      </c>
      <c r="AZ24" s="11">
        <f t="shared" si="16"/>
        <v>13.6</v>
      </c>
      <c r="BA24" s="11" t="str">
        <f>'свод рабочий'!BS24</f>
        <v> -</v>
      </c>
      <c r="BB24" s="11">
        <f>'свод рабочий'!BV24</f>
        <v>32</v>
      </c>
      <c r="BC24" s="11">
        <f t="shared" si="17"/>
        <v>32</v>
      </c>
      <c r="BD24" s="11" t="str">
        <f>'свод рабочий'!BS25</f>
        <v> -</v>
      </c>
      <c r="BE24" s="11">
        <f>'свод рабочий'!BV25</f>
        <v>20</v>
      </c>
      <c r="BF24" s="11">
        <f t="shared" si="18"/>
        <v>20</v>
      </c>
      <c r="BG24" s="11" t="str">
        <f>'свод рабочий'!BS26</f>
        <v> -</v>
      </c>
      <c r="BH24" s="11">
        <f>'свод рабочий'!BV26</f>
        <v>13.9</v>
      </c>
      <c r="BI24" s="11">
        <f t="shared" si="19"/>
        <v>13.9</v>
      </c>
      <c r="BJ24" s="11" t="str">
        <f>'свод рабочий'!BS27</f>
        <v> -</v>
      </c>
      <c r="BK24" s="11">
        <f>'свод рабочий'!BV27</f>
        <v>7</v>
      </c>
      <c r="BL24" s="11">
        <f t="shared" si="20"/>
        <v>7</v>
      </c>
      <c r="BM24" s="11" t="str">
        <f>'свод рабочий'!BS28</f>
        <v> -</v>
      </c>
      <c r="BN24" s="11">
        <f>'свод рабочий'!BV28</f>
        <v>7.9</v>
      </c>
      <c r="BO24" s="11">
        <f t="shared" si="21"/>
        <v>7.9</v>
      </c>
      <c r="BP24" s="11" t="str">
        <f>'свод рабочий'!BS29</f>
        <v> -</v>
      </c>
      <c r="BQ24" s="11">
        <f>'свод рабочий'!BV29</f>
        <v>7.5</v>
      </c>
      <c r="BR24" s="11">
        <f t="shared" si="22"/>
        <v>7.5</v>
      </c>
      <c r="BS24" s="11" t="str">
        <f>'свод рабочий'!BS30</f>
        <v> -</v>
      </c>
      <c r="BT24" s="11">
        <f>'свод рабочий'!BV30</f>
        <v>8.9</v>
      </c>
      <c r="BU24" s="11">
        <f t="shared" si="23"/>
        <v>8.9</v>
      </c>
    </row>
    <row r="25" spans="1:73" ht="31.5">
      <c r="A25" s="14" t="s">
        <v>63</v>
      </c>
      <c r="B25" s="12">
        <f>AVERAGE(B9:B24)</f>
        <v>16.433333333333334</v>
      </c>
      <c r="C25" s="12">
        <f>AVERAGE(C9:C24)</f>
        <v>16.82866666666667</v>
      </c>
      <c r="D25" s="12">
        <f>AVERAGE(D9:D24)</f>
        <v>16.808666666666667</v>
      </c>
      <c r="E25" s="12">
        <f>AVERAGE(E9:E24)</f>
        <v>15.03</v>
      </c>
      <c r="F25" s="12">
        <f aca="true" t="shared" si="24" ref="F25:AG25">AVERAGE(F9:F24)</f>
        <v>16.040666666666663</v>
      </c>
      <c r="G25" s="12">
        <f t="shared" si="24"/>
        <v>16.005666666666666</v>
      </c>
      <c r="H25" s="12">
        <f>AVERAGE(H9:H24)</f>
        <v>16.01</v>
      </c>
      <c r="I25" s="12">
        <f t="shared" si="24"/>
        <v>16.73357142857143</v>
      </c>
      <c r="J25" s="12">
        <f t="shared" si="24"/>
        <v>16.71392857142857</v>
      </c>
      <c r="K25" s="12">
        <f>AVERAGE(K9:K24)</f>
        <v>120.19300000000001</v>
      </c>
      <c r="L25" s="12">
        <f t="shared" si="24"/>
        <v>124.86888888888888</v>
      </c>
      <c r="M25" s="12">
        <f t="shared" si="24"/>
        <v>122.69791666666667</v>
      </c>
      <c r="N25" s="12">
        <f t="shared" si="24"/>
        <v>116.2823076923077</v>
      </c>
      <c r="O25" s="12">
        <f t="shared" si="24"/>
        <v>115.55583333333334</v>
      </c>
      <c r="P25" s="12">
        <f t="shared" si="24"/>
        <v>117.17799999999998</v>
      </c>
      <c r="Q25" s="12">
        <f t="shared" si="24"/>
        <v>66.34166666666667</v>
      </c>
      <c r="R25" s="12">
        <f t="shared" si="24"/>
        <v>63.31399999999999</v>
      </c>
      <c r="S25" s="12">
        <f>AVERAGE(S9:S24)</f>
        <v>64.59033333333333</v>
      </c>
      <c r="T25" s="12">
        <f t="shared" si="24"/>
        <v>67.67307692307692</v>
      </c>
      <c r="U25" s="12">
        <f t="shared" si="24"/>
        <v>55.0625</v>
      </c>
      <c r="V25" s="12">
        <f t="shared" si="24"/>
        <v>63.85</v>
      </c>
      <c r="W25" s="12">
        <f t="shared" si="24"/>
        <v>11.625</v>
      </c>
      <c r="X25" s="12">
        <f t="shared" si="24"/>
        <v>11.559333333333335</v>
      </c>
      <c r="Y25" s="12">
        <f t="shared" si="24"/>
        <v>11.571333333333335</v>
      </c>
      <c r="Z25" s="12">
        <f t="shared" si="24"/>
        <v>16.25</v>
      </c>
      <c r="AA25" s="12">
        <f t="shared" si="24"/>
        <v>15.97466666666667</v>
      </c>
      <c r="AB25" s="12">
        <f t="shared" si="24"/>
        <v>16.102333333333334</v>
      </c>
      <c r="AC25" s="12">
        <f>AVERAGE(AC9:AC24)</f>
        <v>23.974999999999998</v>
      </c>
      <c r="AD25" s="12">
        <f t="shared" si="24"/>
        <v>22.63</v>
      </c>
      <c r="AE25" s="12">
        <f t="shared" si="24"/>
        <v>23.275000000000002</v>
      </c>
      <c r="AF25" s="12">
        <f t="shared" si="24"/>
        <v>26.365</v>
      </c>
      <c r="AG25" s="12">
        <f t="shared" si="24"/>
        <v>26.30933333333333</v>
      </c>
      <c r="AH25" s="12">
        <f aca="true" t="shared" si="25" ref="AH25:BM25">AVERAGE(AH9:AH24)</f>
        <v>26.467333333333332</v>
      </c>
      <c r="AI25" s="12">
        <f t="shared" si="25"/>
        <v>69.58916666666666</v>
      </c>
      <c r="AJ25" s="12">
        <f t="shared" si="25"/>
        <v>68.42466666666665</v>
      </c>
      <c r="AK25" s="12">
        <f t="shared" si="25"/>
        <v>68.90799999999999</v>
      </c>
      <c r="AL25" s="12">
        <f t="shared" si="25"/>
        <v>17.02</v>
      </c>
      <c r="AM25" s="12">
        <f t="shared" si="25"/>
        <v>20.791333333333334</v>
      </c>
      <c r="AN25" s="12">
        <f t="shared" si="25"/>
        <v>19.723333333333336</v>
      </c>
      <c r="AO25" s="12">
        <f t="shared" si="25"/>
        <v>41.38</v>
      </c>
      <c r="AP25" s="12">
        <f t="shared" si="25"/>
        <v>46.224666666666664</v>
      </c>
      <c r="AQ25" s="12">
        <f t="shared" si="25"/>
        <v>44.50166666666667</v>
      </c>
      <c r="AR25" s="12">
        <f t="shared" si="25"/>
        <v>118.10636363636364</v>
      </c>
      <c r="AS25" s="12">
        <f t="shared" si="25"/>
        <v>127.83466666666666</v>
      </c>
      <c r="AT25" s="12">
        <f t="shared" si="25"/>
        <v>124.07133333333334</v>
      </c>
      <c r="AU25" s="12">
        <f t="shared" si="25"/>
        <v>43.17916666666667</v>
      </c>
      <c r="AV25" s="12">
        <f t="shared" si="25"/>
        <v>49.82533333333334</v>
      </c>
      <c r="AW25" s="12">
        <f t="shared" si="25"/>
        <v>46.467666666666666</v>
      </c>
      <c r="AX25" s="12">
        <f t="shared" si="25"/>
        <v>13.627272727272725</v>
      </c>
      <c r="AY25" s="12">
        <f t="shared" si="25"/>
        <v>13.895333333333333</v>
      </c>
      <c r="AZ25" s="12">
        <f t="shared" si="25"/>
        <v>13.776</v>
      </c>
      <c r="BA25" s="12">
        <f t="shared" si="25"/>
        <v>30.233076923076922</v>
      </c>
      <c r="BB25" s="12">
        <f t="shared" si="25"/>
        <v>31.081999999999997</v>
      </c>
      <c r="BC25" s="12">
        <f t="shared" si="25"/>
        <v>30.731999999999996</v>
      </c>
      <c r="BD25" s="12">
        <f t="shared" si="25"/>
        <v>21.479166666666668</v>
      </c>
      <c r="BE25" s="12">
        <f t="shared" si="25"/>
        <v>21.376666666666665</v>
      </c>
      <c r="BF25" s="12">
        <f t="shared" si="25"/>
        <v>21.49666666666667</v>
      </c>
      <c r="BG25" s="12">
        <f t="shared" si="25"/>
        <v>14.98076923076923</v>
      </c>
      <c r="BH25" s="12">
        <f t="shared" si="25"/>
        <v>15.152666666666669</v>
      </c>
      <c r="BI25" s="12">
        <f t="shared" si="25"/>
        <v>15.031333333333334</v>
      </c>
      <c r="BJ25" s="12">
        <f t="shared" si="25"/>
        <v>6.992307692307692</v>
      </c>
      <c r="BK25" s="12">
        <f t="shared" si="25"/>
        <v>7.1946666666666665</v>
      </c>
      <c r="BL25" s="12">
        <f t="shared" si="25"/>
        <v>7.1273333333333335</v>
      </c>
      <c r="BM25" s="12">
        <f t="shared" si="25"/>
        <v>8.76923076923077</v>
      </c>
      <c r="BN25" s="12">
        <f aca="true" t="shared" si="26" ref="BN25:BU25">AVERAGE(BN9:BN24)</f>
        <v>8.466000000000001</v>
      </c>
      <c r="BO25" s="12">
        <f t="shared" si="26"/>
        <v>8.591333333333333</v>
      </c>
      <c r="BP25" s="12">
        <f t="shared" si="26"/>
        <v>8.634615384615385</v>
      </c>
      <c r="BQ25" s="12">
        <f t="shared" si="26"/>
        <v>7.7957142857142845</v>
      </c>
      <c r="BR25" s="12">
        <f>AVERAGE(BR9:BR24)</f>
        <v>8.246333333333334</v>
      </c>
      <c r="BS25" s="12">
        <f t="shared" si="26"/>
        <v>9.044230769230769</v>
      </c>
      <c r="BT25" s="12">
        <f t="shared" si="26"/>
        <v>9.181000000000001</v>
      </c>
      <c r="BU25" s="12">
        <f t="shared" si="26"/>
        <v>9.106333333333334</v>
      </c>
    </row>
  </sheetData>
  <sheetProtection/>
  <mergeCells count="28">
    <mergeCell ref="B1:S1"/>
    <mergeCell ref="B2:S2"/>
    <mergeCell ref="N6:P6"/>
    <mergeCell ref="K6:M6"/>
    <mergeCell ref="H6:J6"/>
    <mergeCell ref="E6:G6"/>
    <mergeCell ref="B3:L3"/>
    <mergeCell ref="AI6:AK6"/>
    <mergeCell ref="AX6:AZ6"/>
    <mergeCell ref="BA6:BC6"/>
    <mergeCell ref="AU6:AW6"/>
    <mergeCell ref="AR6:AT6"/>
    <mergeCell ref="AL6:AN6"/>
    <mergeCell ref="AO6:AQ6"/>
    <mergeCell ref="BS6:BU6"/>
    <mergeCell ref="BM6:BO6"/>
    <mergeCell ref="BJ6:BL6"/>
    <mergeCell ref="BG6:BI6"/>
    <mergeCell ref="BP6:BR6"/>
    <mergeCell ref="BD6:BF6"/>
    <mergeCell ref="A6:A7"/>
    <mergeCell ref="AF6:AH6"/>
    <mergeCell ref="AC6:AE6"/>
    <mergeCell ref="Z6:AB6"/>
    <mergeCell ref="W6:Y6"/>
    <mergeCell ref="B6:D6"/>
    <mergeCell ref="T6:V6"/>
    <mergeCell ref="Q6:S6"/>
  </mergeCells>
  <printOptions horizontalCentered="1"/>
  <pageMargins left="0.31496062992125984" right="0.31496062992125984" top="0.7480314960629921" bottom="0.35433070866141736" header="0.31496062992125984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H25"/>
  <sheetViews>
    <sheetView view="pageBreakPreview" zoomScale="90" zoomScaleNormal="115" zoomScaleSheetLayoutView="9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K8" sqref="K8"/>
    </sheetView>
  </sheetViews>
  <sheetFormatPr defaultColWidth="9.00390625" defaultRowHeight="12.75"/>
  <cols>
    <col min="1" max="1" width="19.875" style="18" customWidth="1"/>
    <col min="2" max="2" width="9.75390625" style="18" hidden="1" customWidth="1"/>
    <col min="3" max="5" width="9.25390625" style="18" hidden="1" customWidth="1"/>
    <col min="6" max="6" width="9.00390625" style="18" hidden="1" customWidth="1"/>
    <col min="7" max="7" width="9.75390625" style="18" bestFit="1" customWidth="1"/>
    <col min="8" max="8" width="9.75390625" style="18" customWidth="1"/>
    <col min="9" max="9" width="11.00390625" style="18" customWidth="1"/>
    <col min="10" max="11" width="6.00390625" style="22" bestFit="1" customWidth="1"/>
    <col min="12" max="16" width="9.25390625" style="18" hidden="1" customWidth="1"/>
    <col min="17" max="19" width="9.25390625" style="18" customWidth="1"/>
    <col min="20" max="20" width="6.00390625" style="22" bestFit="1" customWidth="1"/>
    <col min="21" max="21" width="6.00390625" style="22" customWidth="1"/>
    <col min="22" max="23" width="9.25390625" style="18" hidden="1" customWidth="1"/>
    <col min="24" max="24" width="0.2421875" style="18" hidden="1" customWidth="1"/>
    <col min="25" max="25" width="4.875" style="18" hidden="1" customWidth="1"/>
    <col min="26" max="26" width="3.125" style="18" hidden="1" customWidth="1"/>
    <col min="27" max="29" width="9.25390625" style="18" customWidth="1"/>
    <col min="30" max="30" width="9.75390625" style="22" customWidth="1"/>
    <col min="31" max="31" width="9.25390625" style="22" customWidth="1"/>
    <col min="32" max="34" width="9.25390625" style="18" customWidth="1"/>
    <col min="35" max="35" width="8.00390625" style="22" customWidth="1"/>
    <col min="36" max="36" width="8.25390625" style="22" bestFit="1" customWidth="1"/>
    <col min="37" max="39" width="9.25390625" style="18" customWidth="1"/>
    <col min="40" max="40" width="6.875" style="22" customWidth="1"/>
    <col min="41" max="41" width="7.75390625" style="22" bestFit="1" customWidth="1"/>
    <col min="42" max="44" width="9.25390625" style="18" customWidth="1"/>
    <col min="45" max="45" width="7.75390625" style="22" customWidth="1"/>
    <col min="46" max="46" width="7.875" style="22" customWidth="1"/>
    <col min="47" max="49" width="9.25390625" style="18" customWidth="1"/>
    <col min="50" max="50" width="9.00390625" style="22" customWidth="1"/>
    <col min="51" max="51" width="8.00390625" style="22" customWidth="1"/>
    <col min="52" max="54" width="9.25390625" style="18" customWidth="1"/>
    <col min="55" max="56" width="6.00390625" style="22" bestFit="1" customWidth="1"/>
    <col min="57" max="59" width="9.25390625" style="18" customWidth="1"/>
    <col min="60" max="61" width="6.00390625" style="22" bestFit="1" customWidth="1"/>
    <col min="62" max="64" width="9.25390625" style="18" customWidth="1"/>
    <col min="65" max="65" width="7.375" style="22" customWidth="1"/>
    <col min="66" max="66" width="8.25390625" style="22" customWidth="1"/>
    <col min="67" max="69" width="9.25390625" style="18" customWidth="1"/>
    <col min="70" max="70" width="6.375" style="22" customWidth="1"/>
    <col min="71" max="71" width="6.00390625" style="22" bestFit="1" customWidth="1"/>
    <col min="72" max="74" width="9.25390625" style="18" customWidth="1"/>
    <col min="75" max="76" width="6.00390625" style="22" bestFit="1" customWidth="1"/>
    <col min="77" max="79" width="9.25390625" style="18" customWidth="1"/>
    <col min="80" max="81" width="6.00390625" style="22" bestFit="1" customWidth="1"/>
    <col min="82" max="84" width="9.25390625" style="18" customWidth="1"/>
    <col min="85" max="86" width="6.00390625" style="22" bestFit="1" customWidth="1"/>
    <col min="87" max="89" width="9.25390625" style="18" customWidth="1"/>
    <col min="90" max="91" width="6.00390625" style="22" bestFit="1" customWidth="1"/>
    <col min="92" max="94" width="9.25390625" style="18" customWidth="1"/>
    <col min="95" max="95" width="7.125" style="22" customWidth="1"/>
    <col min="96" max="96" width="6.00390625" style="22" bestFit="1" customWidth="1"/>
    <col min="97" max="99" width="9.25390625" style="18" customWidth="1"/>
    <col min="100" max="101" width="6.00390625" style="22" bestFit="1" customWidth="1"/>
    <col min="102" max="104" width="9.25390625" style="18" customWidth="1"/>
    <col min="105" max="106" width="6.00390625" style="22" bestFit="1" customWidth="1"/>
    <col min="107" max="109" width="9.25390625" style="18" customWidth="1"/>
    <col min="110" max="111" width="6.00390625" style="22" bestFit="1" customWidth="1"/>
    <col min="112" max="114" width="9.25390625" style="18" customWidth="1"/>
    <col min="115" max="116" width="6.00390625" style="22" bestFit="1" customWidth="1"/>
    <col min="117" max="119" width="9.25390625" style="18" customWidth="1"/>
    <col min="120" max="121" width="6.00390625" style="22" bestFit="1" customWidth="1"/>
    <col min="122" max="124" width="9.25390625" style="18" customWidth="1"/>
    <col min="125" max="126" width="6.00390625" style="22" bestFit="1" customWidth="1"/>
    <col min="127" max="129" width="9.25390625" style="18" customWidth="1"/>
    <col min="130" max="131" width="6.00390625" style="22" bestFit="1" customWidth="1"/>
    <col min="132" max="134" width="9.25390625" style="18" customWidth="1"/>
    <col min="135" max="136" width="6.00390625" style="22" bestFit="1" customWidth="1"/>
    <col min="137" max="139" width="9.25390625" style="18" customWidth="1"/>
    <col min="140" max="140" width="7.75390625" style="22" customWidth="1"/>
    <col min="141" max="141" width="8.00390625" style="22" bestFit="1" customWidth="1"/>
    <col min="142" max="144" width="9.25390625" style="18" customWidth="1"/>
    <col min="145" max="145" width="7.25390625" style="22" customWidth="1"/>
    <col min="146" max="146" width="6.00390625" style="22" bestFit="1" customWidth="1"/>
    <col min="147" max="149" width="9.25390625" style="18" customWidth="1"/>
    <col min="150" max="150" width="7.625" style="22" customWidth="1"/>
    <col min="151" max="151" width="6.00390625" style="22" bestFit="1" customWidth="1"/>
    <col min="152" max="154" width="9.25390625" style="18" customWidth="1"/>
    <col min="155" max="156" width="6.00390625" style="22" bestFit="1" customWidth="1"/>
    <col min="157" max="159" width="9.25390625" style="18" customWidth="1"/>
    <col min="160" max="160" width="6.00390625" style="22" bestFit="1" customWidth="1"/>
    <col min="161" max="161" width="6.25390625" style="22" customWidth="1"/>
    <col min="162" max="164" width="9.25390625" style="18" customWidth="1"/>
    <col min="165" max="166" width="6.00390625" style="22" bestFit="1" customWidth="1"/>
    <col min="167" max="169" width="9.25390625" style="18" customWidth="1"/>
    <col min="170" max="171" width="6.00390625" style="22" bestFit="1" customWidth="1"/>
    <col min="172" max="172" width="9.25390625" style="18" customWidth="1"/>
    <col min="173" max="173" width="9.25390625" style="76" customWidth="1"/>
    <col min="174" max="174" width="9.25390625" style="18" customWidth="1"/>
    <col min="175" max="176" width="6.00390625" style="22" bestFit="1" customWidth="1"/>
    <col min="177" max="179" width="9.25390625" style="18" customWidth="1"/>
    <col min="180" max="181" width="6.00390625" style="22" bestFit="1" customWidth="1"/>
    <col min="182" max="184" width="9.25390625" style="18" customWidth="1"/>
    <col min="185" max="185" width="9.875" style="22" customWidth="1"/>
    <col min="186" max="186" width="5.75390625" style="22" bestFit="1" customWidth="1"/>
    <col min="187" max="189" width="9.25390625" style="18" customWidth="1"/>
    <col min="190" max="190" width="6.625" style="22" customWidth="1"/>
    <col min="191" max="191" width="6.00390625" style="22" bestFit="1" customWidth="1"/>
    <col min="192" max="194" width="9.25390625" style="18" customWidth="1"/>
    <col min="195" max="196" width="6.00390625" style="22" bestFit="1" customWidth="1"/>
    <col min="197" max="199" width="9.25390625" style="18" customWidth="1"/>
    <col min="200" max="201" width="6.00390625" style="22" bestFit="1" customWidth="1"/>
    <col min="202" max="204" width="9.25390625" style="18" customWidth="1"/>
    <col min="205" max="206" width="6.00390625" style="22" bestFit="1" customWidth="1"/>
    <col min="207" max="209" width="9.25390625" style="18" customWidth="1"/>
    <col min="210" max="210" width="6.00390625" style="22" bestFit="1" customWidth="1"/>
    <col min="211" max="211" width="7.75390625" style="22" bestFit="1" customWidth="1"/>
    <col min="212" max="214" width="9.25390625" style="18" customWidth="1"/>
    <col min="215" max="216" width="6.00390625" style="22" bestFit="1" customWidth="1"/>
    <col min="217" max="219" width="9.25390625" style="18" customWidth="1"/>
    <col min="220" max="220" width="7.875" style="22" customWidth="1"/>
    <col min="221" max="221" width="6.625" style="22" customWidth="1"/>
    <col min="222" max="222" width="9.25390625" style="18" customWidth="1"/>
    <col min="223" max="223" width="9.375" style="18" customWidth="1"/>
    <col min="224" max="224" width="11.375" style="18" customWidth="1"/>
    <col min="225" max="226" width="9.75390625" style="22" customWidth="1"/>
    <col min="227" max="229" width="9.75390625" style="18" bestFit="1" customWidth="1"/>
    <col min="230" max="230" width="6.00390625" style="22" bestFit="1" customWidth="1"/>
    <col min="231" max="231" width="6.00390625" style="22" customWidth="1"/>
    <col min="232" max="234" width="9.75390625" style="18" bestFit="1" customWidth="1"/>
    <col min="235" max="236" width="6.00390625" style="22" bestFit="1" customWidth="1"/>
    <col min="237" max="239" width="9.75390625" style="18" bestFit="1" customWidth="1"/>
    <col min="240" max="240" width="6.00390625" style="22" bestFit="1" customWidth="1"/>
    <col min="241" max="241" width="7.75390625" style="22" bestFit="1" customWidth="1"/>
    <col min="242" max="16384" width="9.125" style="18" customWidth="1"/>
  </cols>
  <sheetData>
    <row r="1" spans="3:31" ht="15.75" customHeight="1">
      <c r="C1" s="387" t="s">
        <v>49</v>
      </c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  <c r="Y1" s="387"/>
      <c r="Z1" s="387"/>
      <c r="AA1" s="387"/>
      <c r="AB1" s="387"/>
      <c r="AC1" s="387"/>
      <c r="AD1" s="387"/>
      <c r="AE1" s="387"/>
    </row>
    <row r="2" spans="7:183" ht="15.75" customHeight="1">
      <c r="G2" s="387" t="s">
        <v>48</v>
      </c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7"/>
      <c r="X2" s="387"/>
      <c r="Y2" s="387"/>
      <c r="Z2" s="387"/>
      <c r="AA2" s="387"/>
      <c r="AB2" s="387"/>
      <c r="AC2" s="387"/>
      <c r="AD2" s="387"/>
      <c r="AE2" s="387"/>
      <c r="AH2" s="47"/>
      <c r="CE2" s="47"/>
      <c r="GA2" s="47"/>
    </row>
    <row r="3" spans="4:116" ht="15.75" customHeight="1">
      <c r="D3" s="5"/>
      <c r="E3" s="5"/>
      <c r="F3" s="5"/>
      <c r="G3" s="388" t="s">
        <v>50</v>
      </c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21"/>
      <c r="AA3" s="389">
        <f>'свод рабочий'!J3</f>
        <v>43768</v>
      </c>
      <c r="AB3" s="389"/>
      <c r="AV3" s="47"/>
      <c r="DL3" s="238"/>
    </row>
    <row r="4" spans="3:129" ht="15.75">
      <c r="C4" s="5"/>
      <c r="D4" s="5"/>
      <c r="E4" s="5"/>
      <c r="F4" s="5"/>
      <c r="G4" s="5"/>
      <c r="H4" s="5"/>
      <c r="I4" s="5"/>
      <c r="J4" s="26"/>
      <c r="K4" s="26"/>
      <c r="L4" s="5"/>
      <c r="M4" s="5"/>
      <c r="N4" s="5"/>
      <c r="O4" s="5"/>
      <c r="P4" s="5"/>
      <c r="Q4" s="5"/>
      <c r="R4" s="5"/>
      <c r="S4" s="5"/>
      <c r="T4" s="26"/>
      <c r="U4" s="26"/>
      <c r="V4" s="5"/>
      <c r="CF4" s="47"/>
      <c r="DY4" s="47"/>
    </row>
    <row r="5" spans="1:241" ht="31.5" customHeight="1">
      <c r="A5" s="398" t="s">
        <v>1</v>
      </c>
      <c r="B5" s="390" t="s">
        <v>88</v>
      </c>
      <c r="C5" s="391"/>
      <c r="D5" s="391"/>
      <c r="E5" s="391"/>
      <c r="F5" s="391"/>
      <c r="G5" s="391"/>
      <c r="H5" s="391"/>
      <c r="I5" s="391"/>
      <c r="J5" s="391"/>
      <c r="K5" s="392"/>
      <c r="L5" s="390" t="s">
        <v>87</v>
      </c>
      <c r="M5" s="391"/>
      <c r="N5" s="391"/>
      <c r="O5" s="391"/>
      <c r="P5" s="391"/>
      <c r="Q5" s="391"/>
      <c r="R5" s="391"/>
      <c r="S5" s="391"/>
      <c r="T5" s="391"/>
      <c r="U5" s="392"/>
      <c r="V5" s="390" t="s">
        <v>21</v>
      </c>
      <c r="W5" s="391"/>
      <c r="X5" s="391"/>
      <c r="Y5" s="391"/>
      <c r="Z5" s="391"/>
      <c r="AA5" s="391"/>
      <c r="AB5" s="391"/>
      <c r="AC5" s="391"/>
      <c r="AD5" s="391"/>
      <c r="AE5" s="392"/>
      <c r="AF5" s="395" t="s">
        <v>71</v>
      </c>
      <c r="AG5" s="396"/>
      <c r="AH5" s="396"/>
      <c r="AI5" s="396"/>
      <c r="AJ5" s="396"/>
      <c r="AK5" s="396"/>
      <c r="AL5" s="396"/>
      <c r="AM5" s="396"/>
      <c r="AN5" s="396"/>
      <c r="AO5" s="397"/>
      <c r="AP5" s="395" t="s">
        <v>22</v>
      </c>
      <c r="AQ5" s="396"/>
      <c r="AR5" s="396"/>
      <c r="AS5" s="396"/>
      <c r="AT5" s="396"/>
      <c r="AU5" s="396"/>
      <c r="AV5" s="396"/>
      <c r="AW5" s="396"/>
      <c r="AX5" s="396"/>
      <c r="AY5" s="397"/>
      <c r="AZ5" s="390" t="s">
        <v>23</v>
      </c>
      <c r="BA5" s="391"/>
      <c r="BB5" s="391"/>
      <c r="BC5" s="391"/>
      <c r="BD5" s="391"/>
      <c r="BE5" s="391"/>
      <c r="BF5" s="391"/>
      <c r="BG5" s="391"/>
      <c r="BH5" s="391"/>
      <c r="BI5" s="392"/>
      <c r="BJ5" s="390" t="s">
        <v>4</v>
      </c>
      <c r="BK5" s="391"/>
      <c r="BL5" s="391"/>
      <c r="BM5" s="391"/>
      <c r="BN5" s="391"/>
      <c r="BO5" s="391"/>
      <c r="BP5" s="391"/>
      <c r="BQ5" s="391"/>
      <c r="BR5" s="391"/>
      <c r="BS5" s="392"/>
      <c r="BT5" s="390" t="s">
        <v>86</v>
      </c>
      <c r="BU5" s="391"/>
      <c r="BV5" s="391"/>
      <c r="BW5" s="391"/>
      <c r="BX5" s="391"/>
      <c r="BY5" s="391"/>
      <c r="BZ5" s="391"/>
      <c r="CA5" s="391"/>
      <c r="CB5" s="391"/>
      <c r="CC5" s="392"/>
      <c r="CD5" s="390" t="s">
        <v>7</v>
      </c>
      <c r="CE5" s="391"/>
      <c r="CF5" s="391"/>
      <c r="CG5" s="391"/>
      <c r="CH5" s="391"/>
      <c r="CI5" s="391"/>
      <c r="CJ5" s="391"/>
      <c r="CK5" s="391"/>
      <c r="CL5" s="391"/>
      <c r="CM5" s="392"/>
      <c r="CN5" s="390" t="s">
        <v>9</v>
      </c>
      <c r="CO5" s="391"/>
      <c r="CP5" s="391"/>
      <c r="CQ5" s="391"/>
      <c r="CR5" s="391"/>
      <c r="CS5" s="391"/>
      <c r="CT5" s="391"/>
      <c r="CU5" s="391"/>
      <c r="CV5" s="391"/>
      <c r="CW5" s="392"/>
      <c r="CX5" s="393" t="s">
        <v>8</v>
      </c>
      <c r="CY5" s="394"/>
      <c r="CZ5" s="394"/>
      <c r="DA5" s="394"/>
      <c r="DB5" s="394"/>
      <c r="DC5" s="394"/>
      <c r="DD5" s="394"/>
      <c r="DE5" s="394"/>
      <c r="DF5" s="394"/>
      <c r="DG5" s="386"/>
      <c r="DH5" s="393" t="s">
        <v>84</v>
      </c>
      <c r="DI5" s="394"/>
      <c r="DJ5" s="394"/>
      <c r="DK5" s="394"/>
      <c r="DL5" s="394"/>
      <c r="DM5" s="394"/>
      <c r="DN5" s="394"/>
      <c r="DO5" s="394"/>
      <c r="DP5" s="394"/>
      <c r="DQ5" s="386"/>
      <c r="DR5" s="393" t="s">
        <v>24</v>
      </c>
      <c r="DS5" s="394"/>
      <c r="DT5" s="394"/>
      <c r="DU5" s="394"/>
      <c r="DV5" s="394"/>
      <c r="DW5" s="394"/>
      <c r="DX5" s="394"/>
      <c r="DY5" s="394"/>
      <c r="DZ5" s="394"/>
      <c r="EA5" s="386"/>
      <c r="EB5" s="393" t="s">
        <v>25</v>
      </c>
      <c r="EC5" s="394"/>
      <c r="ED5" s="394"/>
      <c r="EE5" s="394"/>
      <c r="EF5" s="394"/>
      <c r="EG5" s="394"/>
      <c r="EH5" s="394"/>
      <c r="EI5" s="394"/>
      <c r="EJ5" s="394"/>
      <c r="EK5" s="386"/>
      <c r="EL5" s="393" t="s">
        <v>26</v>
      </c>
      <c r="EM5" s="394"/>
      <c r="EN5" s="394"/>
      <c r="EO5" s="394"/>
      <c r="EP5" s="394"/>
      <c r="EQ5" s="394"/>
      <c r="ER5" s="394"/>
      <c r="ES5" s="394"/>
      <c r="ET5" s="394"/>
      <c r="EU5" s="386"/>
      <c r="EV5" s="393" t="s">
        <v>79</v>
      </c>
      <c r="EW5" s="394"/>
      <c r="EX5" s="394"/>
      <c r="EY5" s="394"/>
      <c r="EZ5" s="394"/>
      <c r="FA5" s="394"/>
      <c r="FB5" s="394"/>
      <c r="FC5" s="394"/>
      <c r="FD5" s="394"/>
      <c r="FE5" s="386"/>
      <c r="FF5" s="393" t="s">
        <v>6</v>
      </c>
      <c r="FG5" s="394"/>
      <c r="FH5" s="394"/>
      <c r="FI5" s="394"/>
      <c r="FJ5" s="394"/>
      <c r="FK5" s="394"/>
      <c r="FL5" s="394"/>
      <c r="FM5" s="394"/>
      <c r="FN5" s="394"/>
      <c r="FO5" s="386"/>
      <c r="FP5" s="393" t="s">
        <v>80</v>
      </c>
      <c r="FQ5" s="394"/>
      <c r="FR5" s="394"/>
      <c r="FS5" s="394"/>
      <c r="FT5" s="394"/>
      <c r="FU5" s="394"/>
      <c r="FV5" s="394"/>
      <c r="FW5" s="394"/>
      <c r="FX5" s="394"/>
      <c r="FY5" s="386"/>
      <c r="FZ5" s="393" t="s">
        <v>27</v>
      </c>
      <c r="GA5" s="394"/>
      <c r="GB5" s="394"/>
      <c r="GC5" s="394"/>
      <c r="GD5" s="394"/>
      <c r="GE5" s="394"/>
      <c r="GF5" s="394"/>
      <c r="GG5" s="394"/>
      <c r="GH5" s="394"/>
      <c r="GI5" s="386"/>
      <c r="GJ5" s="393" t="s">
        <v>10</v>
      </c>
      <c r="GK5" s="394"/>
      <c r="GL5" s="394"/>
      <c r="GM5" s="394"/>
      <c r="GN5" s="394"/>
      <c r="GO5" s="394"/>
      <c r="GP5" s="394"/>
      <c r="GQ5" s="394"/>
      <c r="GR5" s="394"/>
      <c r="GS5" s="386"/>
      <c r="GT5" s="393" t="s">
        <v>28</v>
      </c>
      <c r="GU5" s="394"/>
      <c r="GV5" s="394"/>
      <c r="GW5" s="394"/>
      <c r="GX5" s="394"/>
      <c r="GY5" s="394"/>
      <c r="GZ5" s="394"/>
      <c r="HA5" s="394"/>
      <c r="HB5" s="394"/>
      <c r="HC5" s="386"/>
      <c r="HD5" s="393" t="s">
        <v>29</v>
      </c>
      <c r="HE5" s="394"/>
      <c r="HF5" s="394"/>
      <c r="HG5" s="394"/>
      <c r="HH5" s="394"/>
      <c r="HI5" s="394"/>
      <c r="HJ5" s="394"/>
      <c r="HK5" s="394"/>
      <c r="HL5" s="394"/>
      <c r="HM5" s="386"/>
      <c r="HN5" s="393" t="s">
        <v>30</v>
      </c>
      <c r="HO5" s="394"/>
      <c r="HP5" s="394"/>
      <c r="HQ5" s="394"/>
      <c r="HR5" s="394"/>
      <c r="HS5" s="394"/>
      <c r="HT5" s="394"/>
      <c r="HU5" s="394"/>
      <c r="HV5" s="394"/>
      <c r="HW5" s="386"/>
      <c r="HX5" s="393" t="s">
        <v>11</v>
      </c>
      <c r="HY5" s="394"/>
      <c r="HZ5" s="394"/>
      <c r="IA5" s="394"/>
      <c r="IB5" s="394"/>
      <c r="IC5" s="394"/>
      <c r="ID5" s="394"/>
      <c r="IE5" s="394"/>
      <c r="IF5" s="394"/>
      <c r="IG5" s="386"/>
    </row>
    <row r="6" spans="1:241" ht="16.5" customHeight="1">
      <c r="A6" s="398"/>
      <c r="B6" s="395" t="s">
        <v>44</v>
      </c>
      <c r="C6" s="396"/>
      <c r="D6" s="396"/>
      <c r="E6" s="396"/>
      <c r="F6" s="397"/>
      <c r="G6" s="390" t="s">
        <v>45</v>
      </c>
      <c r="H6" s="391"/>
      <c r="I6" s="391"/>
      <c r="J6" s="391"/>
      <c r="K6" s="392"/>
      <c r="L6" s="395" t="s">
        <v>44</v>
      </c>
      <c r="M6" s="396"/>
      <c r="N6" s="396"/>
      <c r="O6" s="396"/>
      <c r="P6" s="397"/>
      <c r="Q6" s="390" t="s">
        <v>45</v>
      </c>
      <c r="R6" s="391"/>
      <c r="S6" s="391"/>
      <c r="T6" s="391"/>
      <c r="U6" s="392"/>
      <c r="V6" s="395" t="s">
        <v>44</v>
      </c>
      <c r="W6" s="396"/>
      <c r="X6" s="396"/>
      <c r="Y6" s="396"/>
      <c r="Z6" s="397"/>
      <c r="AA6" s="390" t="s">
        <v>45</v>
      </c>
      <c r="AB6" s="391"/>
      <c r="AC6" s="391"/>
      <c r="AD6" s="391"/>
      <c r="AE6" s="392"/>
      <c r="AF6" s="395" t="s">
        <v>44</v>
      </c>
      <c r="AG6" s="396"/>
      <c r="AH6" s="396"/>
      <c r="AI6" s="396"/>
      <c r="AJ6" s="397"/>
      <c r="AK6" s="390" t="s">
        <v>45</v>
      </c>
      <c r="AL6" s="391"/>
      <c r="AM6" s="391"/>
      <c r="AN6" s="391"/>
      <c r="AO6" s="392"/>
      <c r="AP6" s="395" t="s">
        <v>44</v>
      </c>
      <c r="AQ6" s="396"/>
      <c r="AR6" s="396"/>
      <c r="AS6" s="396"/>
      <c r="AT6" s="397"/>
      <c r="AU6" s="390" t="s">
        <v>45</v>
      </c>
      <c r="AV6" s="391"/>
      <c r="AW6" s="391"/>
      <c r="AX6" s="391"/>
      <c r="AY6" s="392"/>
      <c r="AZ6" s="395" t="s">
        <v>44</v>
      </c>
      <c r="BA6" s="396"/>
      <c r="BB6" s="396"/>
      <c r="BC6" s="396"/>
      <c r="BD6" s="397"/>
      <c r="BE6" s="390" t="s">
        <v>45</v>
      </c>
      <c r="BF6" s="391"/>
      <c r="BG6" s="391"/>
      <c r="BH6" s="391"/>
      <c r="BI6" s="392"/>
      <c r="BJ6" s="395" t="s">
        <v>44</v>
      </c>
      <c r="BK6" s="396"/>
      <c r="BL6" s="396"/>
      <c r="BM6" s="396"/>
      <c r="BN6" s="397"/>
      <c r="BO6" s="390" t="s">
        <v>45</v>
      </c>
      <c r="BP6" s="391"/>
      <c r="BQ6" s="391"/>
      <c r="BR6" s="391"/>
      <c r="BS6" s="392"/>
      <c r="BT6" s="395" t="s">
        <v>44</v>
      </c>
      <c r="BU6" s="396"/>
      <c r="BV6" s="396"/>
      <c r="BW6" s="396"/>
      <c r="BX6" s="397"/>
      <c r="BY6" s="390" t="s">
        <v>45</v>
      </c>
      <c r="BZ6" s="391"/>
      <c r="CA6" s="391"/>
      <c r="CB6" s="391"/>
      <c r="CC6" s="392"/>
      <c r="CD6" s="395" t="s">
        <v>44</v>
      </c>
      <c r="CE6" s="396"/>
      <c r="CF6" s="396"/>
      <c r="CG6" s="396"/>
      <c r="CH6" s="397"/>
      <c r="CI6" s="390" t="s">
        <v>45</v>
      </c>
      <c r="CJ6" s="391"/>
      <c r="CK6" s="391"/>
      <c r="CL6" s="391"/>
      <c r="CM6" s="392"/>
      <c r="CN6" s="395" t="s">
        <v>44</v>
      </c>
      <c r="CO6" s="396"/>
      <c r="CP6" s="396"/>
      <c r="CQ6" s="396"/>
      <c r="CR6" s="397"/>
      <c r="CS6" s="390" t="s">
        <v>45</v>
      </c>
      <c r="CT6" s="391"/>
      <c r="CU6" s="391"/>
      <c r="CV6" s="391"/>
      <c r="CW6" s="392"/>
      <c r="CX6" s="395" t="s">
        <v>44</v>
      </c>
      <c r="CY6" s="396"/>
      <c r="CZ6" s="396"/>
      <c r="DA6" s="396"/>
      <c r="DB6" s="397"/>
      <c r="DC6" s="390" t="s">
        <v>45</v>
      </c>
      <c r="DD6" s="391"/>
      <c r="DE6" s="391"/>
      <c r="DF6" s="391"/>
      <c r="DG6" s="392"/>
      <c r="DH6" s="395" t="s">
        <v>44</v>
      </c>
      <c r="DI6" s="396"/>
      <c r="DJ6" s="396"/>
      <c r="DK6" s="396"/>
      <c r="DL6" s="397"/>
      <c r="DM6" s="390" t="s">
        <v>45</v>
      </c>
      <c r="DN6" s="391"/>
      <c r="DO6" s="391"/>
      <c r="DP6" s="391"/>
      <c r="DQ6" s="392"/>
      <c r="DR6" s="395" t="s">
        <v>44</v>
      </c>
      <c r="DS6" s="396"/>
      <c r="DT6" s="396"/>
      <c r="DU6" s="396"/>
      <c r="DV6" s="397"/>
      <c r="DW6" s="390" t="s">
        <v>45</v>
      </c>
      <c r="DX6" s="391"/>
      <c r="DY6" s="391"/>
      <c r="DZ6" s="391"/>
      <c r="EA6" s="392"/>
      <c r="EB6" s="395" t="s">
        <v>44</v>
      </c>
      <c r="EC6" s="396"/>
      <c r="ED6" s="396"/>
      <c r="EE6" s="396"/>
      <c r="EF6" s="397"/>
      <c r="EG6" s="390" t="s">
        <v>45</v>
      </c>
      <c r="EH6" s="391"/>
      <c r="EI6" s="391"/>
      <c r="EJ6" s="391"/>
      <c r="EK6" s="392"/>
      <c r="EL6" s="395" t="s">
        <v>44</v>
      </c>
      <c r="EM6" s="396"/>
      <c r="EN6" s="396"/>
      <c r="EO6" s="396"/>
      <c r="EP6" s="397"/>
      <c r="EQ6" s="390" t="s">
        <v>45</v>
      </c>
      <c r="ER6" s="391"/>
      <c r="ES6" s="391"/>
      <c r="ET6" s="391"/>
      <c r="EU6" s="392"/>
      <c r="EV6" s="395" t="s">
        <v>44</v>
      </c>
      <c r="EW6" s="396"/>
      <c r="EX6" s="396"/>
      <c r="EY6" s="396"/>
      <c r="EZ6" s="397"/>
      <c r="FA6" s="390" t="s">
        <v>45</v>
      </c>
      <c r="FB6" s="391"/>
      <c r="FC6" s="391"/>
      <c r="FD6" s="391"/>
      <c r="FE6" s="392"/>
      <c r="FF6" s="395" t="s">
        <v>44</v>
      </c>
      <c r="FG6" s="396"/>
      <c r="FH6" s="396"/>
      <c r="FI6" s="396"/>
      <c r="FJ6" s="397"/>
      <c r="FK6" s="390" t="s">
        <v>45</v>
      </c>
      <c r="FL6" s="391"/>
      <c r="FM6" s="391"/>
      <c r="FN6" s="391"/>
      <c r="FO6" s="392"/>
      <c r="FP6" s="395" t="s">
        <v>44</v>
      </c>
      <c r="FQ6" s="396"/>
      <c r="FR6" s="396"/>
      <c r="FS6" s="396"/>
      <c r="FT6" s="397"/>
      <c r="FU6" s="390" t="s">
        <v>45</v>
      </c>
      <c r="FV6" s="391"/>
      <c r="FW6" s="391"/>
      <c r="FX6" s="391"/>
      <c r="FY6" s="392"/>
      <c r="FZ6" s="395" t="s">
        <v>44</v>
      </c>
      <c r="GA6" s="396"/>
      <c r="GB6" s="396"/>
      <c r="GC6" s="396"/>
      <c r="GD6" s="397"/>
      <c r="GE6" s="390" t="s">
        <v>45</v>
      </c>
      <c r="GF6" s="391"/>
      <c r="GG6" s="391"/>
      <c r="GH6" s="391"/>
      <c r="GI6" s="392"/>
      <c r="GJ6" s="395" t="s">
        <v>44</v>
      </c>
      <c r="GK6" s="396"/>
      <c r="GL6" s="396"/>
      <c r="GM6" s="396"/>
      <c r="GN6" s="397"/>
      <c r="GO6" s="390" t="s">
        <v>45</v>
      </c>
      <c r="GP6" s="391"/>
      <c r="GQ6" s="391"/>
      <c r="GR6" s="391"/>
      <c r="GS6" s="392"/>
      <c r="GT6" s="395" t="s">
        <v>44</v>
      </c>
      <c r="GU6" s="396"/>
      <c r="GV6" s="396"/>
      <c r="GW6" s="396"/>
      <c r="GX6" s="397"/>
      <c r="GY6" s="390" t="s">
        <v>45</v>
      </c>
      <c r="GZ6" s="391"/>
      <c r="HA6" s="391"/>
      <c r="HB6" s="391"/>
      <c r="HC6" s="392"/>
      <c r="HD6" s="395" t="s">
        <v>44</v>
      </c>
      <c r="HE6" s="396"/>
      <c r="HF6" s="396"/>
      <c r="HG6" s="396"/>
      <c r="HH6" s="397"/>
      <c r="HI6" s="390" t="s">
        <v>45</v>
      </c>
      <c r="HJ6" s="391"/>
      <c r="HK6" s="391"/>
      <c r="HL6" s="391"/>
      <c r="HM6" s="392"/>
      <c r="HN6" s="395" t="s">
        <v>44</v>
      </c>
      <c r="HO6" s="396"/>
      <c r="HP6" s="396"/>
      <c r="HQ6" s="396"/>
      <c r="HR6" s="397"/>
      <c r="HS6" s="390" t="s">
        <v>45</v>
      </c>
      <c r="HT6" s="391"/>
      <c r="HU6" s="391"/>
      <c r="HV6" s="391"/>
      <c r="HW6" s="392"/>
      <c r="HX6" s="395" t="s">
        <v>44</v>
      </c>
      <c r="HY6" s="396"/>
      <c r="HZ6" s="396"/>
      <c r="IA6" s="396"/>
      <c r="IB6" s="397"/>
      <c r="IC6" s="390" t="s">
        <v>45</v>
      </c>
      <c r="ID6" s="391"/>
      <c r="IE6" s="391"/>
      <c r="IF6" s="391"/>
      <c r="IG6" s="392"/>
    </row>
    <row r="7" spans="1:241" ht="72" customHeight="1">
      <c r="A7" s="398"/>
      <c r="B7" s="16">
        <v>41963</v>
      </c>
      <c r="C7" s="3">
        <f>$H$7</f>
        <v>43758</v>
      </c>
      <c r="D7" s="3">
        <f>$I$7</f>
        <v>43768</v>
      </c>
      <c r="E7" s="166" t="str">
        <f>$J$7</f>
        <v>30.10.2019 до 20.10.2019, %</v>
      </c>
      <c r="F7" s="166" t="str">
        <f>$K$7</f>
        <v>30.10.2019 до 30.12.2018, %</v>
      </c>
      <c r="G7" s="16">
        <v>43464</v>
      </c>
      <c r="H7" s="3">
        <v>43758</v>
      </c>
      <c r="I7" s="3">
        <v>43768</v>
      </c>
      <c r="J7" s="167" t="s">
        <v>108</v>
      </c>
      <c r="K7" s="168" t="s">
        <v>109</v>
      </c>
      <c r="L7" s="16">
        <v>41963</v>
      </c>
      <c r="M7" s="3">
        <f>$H$7</f>
        <v>43758</v>
      </c>
      <c r="N7" s="3">
        <f>$I$7</f>
        <v>43768</v>
      </c>
      <c r="O7" s="4" t="str">
        <f>$J$7</f>
        <v>30.10.2019 до 20.10.2019, %</v>
      </c>
      <c r="P7" s="3" t="str">
        <f>$K$7</f>
        <v>30.10.2019 до 30.12.2018, %</v>
      </c>
      <c r="Q7" s="16">
        <v>43464</v>
      </c>
      <c r="R7" s="3">
        <f>$H$7</f>
        <v>43758</v>
      </c>
      <c r="S7" s="3">
        <f>$I$7</f>
        <v>43768</v>
      </c>
      <c r="T7" s="167" t="str">
        <f>$J$7</f>
        <v>30.10.2019 до 20.10.2019, %</v>
      </c>
      <c r="U7" s="167" t="str">
        <f>$K$7</f>
        <v>30.10.2019 до 30.12.2018, %</v>
      </c>
      <c r="V7" s="16">
        <v>41963</v>
      </c>
      <c r="W7" s="3">
        <f>$H$7</f>
        <v>43758</v>
      </c>
      <c r="X7" s="3">
        <f>$I$7</f>
        <v>43768</v>
      </c>
      <c r="Y7" s="4" t="str">
        <f>$J$7</f>
        <v>30.10.2019 до 20.10.2019, %</v>
      </c>
      <c r="Z7" s="3" t="str">
        <f>$K$7</f>
        <v>30.10.2019 до 30.12.2018, %</v>
      </c>
      <c r="AA7" s="16">
        <v>43464</v>
      </c>
      <c r="AB7" s="3">
        <f>R7</f>
        <v>43758</v>
      </c>
      <c r="AC7" s="3">
        <f>$I$7</f>
        <v>43768</v>
      </c>
      <c r="AD7" s="167" t="str">
        <f>$J$7</f>
        <v>30.10.2019 до 20.10.2019, %</v>
      </c>
      <c r="AE7" s="167" t="str">
        <f>$K$7</f>
        <v>30.10.2019 до 30.12.2018, %</v>
      </c>
      <c r="AF7" s="16">
        <v>43464</v>
      </c>
      <c r="AG7" s="3">
        <f>H7</f>
        <v>43758</v>
      </c>
      <c r="AH7" s="3">
        <f>$I$7</f>
        <v>43768</v>
      </c>
      <c r="AI7" s="167" t="str">
        <f>$J$7</f>
        <v>30.10.2019 до 20.10.2019, %</v>
      </c>
      <c r="AJ7" s="167" t="str">
        <f>$K$7</f>
        <v>30.10.2019 до 30.12.2018, %</v>
      </c>
      <c r="AK7" s="16">
        <v>43464</v>
      </c>
      <c r="AL7" s="3">
        <f>H7</f>
        <v>43758</v>
      </c>
      <c r="AM7" s="3">
        <f>$I$7</f>
        <v>43768</v>
      </c>
      <c r="AN7" s="167" t="str">
        <f>$J$7</f>
        <v>30.10.2019 до 20.10.2019, %</v>
      </c>
      <c r="AO7" s="167" t="str">
        <f>$K$7</f>
        <v>30.10.2019 до 30.12.2018, %</v>
      </c>
      <c r="AP7" s="16">
        <v>43464</v>
      </c>
      <c r="AQ7" s="3">
        <f>AL7</f>
        <v>43758</v>
      </c>
      <c r="AR7" s="3">
        <f>$I$7</f>
        <v>43768</v>
      </c>
      <c r="AS7" s="167" t="str">
        <f>$J$7</f>
        <v>30.10.2019 до 20.10.2019, %</v>
      </c>
      <c r="AT7" s="167" t="str">
        <f>$K$7</f>
        <v>30.10.2019 до 30.12.2018, %</v>
      </c>
      <c r="AU7" s="16">
        <v>43464</v>
      </c>
      <c r="AV7" s="3">
        <f>AQ7</f>
        <v>43758</v>
      </c>
      <c r="AW7" s="3">
        <f>$I$7</f>
        <v>43768</v>
      </c>
      <c r="AX7" s="167" t="str">
        <f>$J$7</f>
        <v>30.10.2019 до 20.10.2019, %</v>
      </c>
      <c r="AY7" s="167" t="str">
        <f>$K$7</f>
        <v>30.10.2019 до 30.12.2018, %</v>
      </c>
      <c r="AZ7" s="16">
        <v>43464</v>
      </c>
      <c r="BA7" s="3">
        <f>AV7</f>
        <v>43758</v>
      </c>
      <c r="BB7" s="3">
        <f>$I$7</f>
        <v>43768</v>
      </c>
      <c r="BC7" s="167" t="str">
        <f>$J$7</f>
        <v>30.10.2019 до 20.10.2019, %</v>
      </c>
      <c r="BD7" s="167" t="str">
        <f>$K$7</f>
        <v>30.10.2019 до 30.12.2018, %</v>
      </c>
      <c r="BE7" s="16">
        <v>43464</v>
      </c>
      <c r="BF7" s="3">
        <f>BA7</f>
        <v>43758</v>
      </c>
      <c r="BG7" s="3">
        <f>$I$7</f>
        <v>43768</v>
      </c>
      <c r="BH7" s="167" t="str">
        <f>$J$7</f>
        <v>30.10.2019 до 20.10.2019, %</v>
      </c>
      <c r="BI7" s="167" t="str">
        <f>$K$7</f>
        <v>30.10.2019 до 30.12.2018, %</v>
      </c>
      <c r="BJ7" s="16">
        <v>43464</v>
      </c>
      <c r="BK7" s="3">
        <f>BF7</f>
        <v>43758</v>
      </c>
      <c r="BL7" s="3">
        <f>$I$7</f>
        <v>43768</v>
      </c>
      <c r="BM7" s="167" t="str">
        <f>$J$7</f>
        <v>30.10.2019 до 20.10.2019, %</v>
      </c>
      <c r="BN7" s="167" t="str">
        <f>$K$7</f>
        <v>30.10.2019 до 30.12.2018, %</v>
      </c>
      <c r="BO7" s="16">
        <v>43464</v>
      </c>
      <c r="BP7" s="3">
        <f>BK7</f>
        <v>43758</v>
      </c>
      <c r="BQ7" s="3">
        <f>$I$7</f>
        <v>43768</v>
      </c>
      <c r="BR7" s="167" t="str">
        <f>$J$7</f>
        <v>30.10.2019 до 20.10.2019, %</v>
      </c>
      <c r="BS7" s="167" t="str">
        <f>$K$7</f>
        <v>30.10.2019 до 30.12.2018, %</v>
      </c>
      <c r="BT7" s="16">
        <v>43464</v>
      </c>
      <c r="BU7" s="3">
        <f>BP7</f>
        <v>43758</v>
      </c>
      <c r="BV7" s="3">
        <f>$I$7</f>
        <v>43768</v>
      </c>
      <c r="BW7" s="167" t="str">
        <f>$J$7</f>
        <v>30.10.2019 до 20.10.2019, %</v>
      </c>
      <c r="BX7" s="167" t="str">
        <f>$K$7</f>
        <v>30.10.2019 до 30.12.2018, %</v>
      </c>
      <c r="BY7" s="16">
        <v>43464</v>
      </c>
      <c r="BZ7" s="3">
        <f>BU7</f>
        <v>43758</v>
      </c>
      <c r="CA7" s="3">
        <f>$I$7</f>
        <v>43768</v>
      </c>
      <c r="CB7" s="167" t="str">
        <f>$J$7</f>
        <v>30.10.2019 до 20.10.2019, %</v>
      </c>
      <c r="CC7" s="167" t="str">
        <f>$K$7</f>
        <v>30.10.2019 до 30.12.2018, %</v>
      </c>
      <c r="CD7" s="16">
        <v>43464</v>
      </c>
      <c r="CE7" s="3">
        <f>BZ7</f>
        <v>43758</v>
      </c>
      <c r="CF7" s="3">
        <f>$I$7</f>
        <v>43768</v>
      </c>
      <c r="CG7" s="167" t="str">
        <f>$J$7</f>
        <v>30.10.2019 до 20.10.2019, %</v>
      </c>
      <c r="CH7" s="167" t="str">
        <f>$K$7</f>
        <v>30.10.2019 до 30.12.2018, %</v>
      </c>
      <c r="CI7" s="16">
        <v>43464</v>
      </c>
      <c r="CJ7" s="3">
        <f>CE7</f>
        <v>43758</v>
      </c>
      <c r="CK7" s="3">
        <f>$I$7</f>
        <v>43768</v>
      </c>
      <c r="CL7" s="167" t="str">
        <f>$J$7</f>
        <v>30.10.2019 до 20.10.2019, %</v>
      </c>
      <c r="CM7" s="167" t="str">
        <f>$K$7</f>
        <v>30.10.2019 до 30.12.2018, %</v>
      </c>
      <c r="CN7" s="16">
        <v>43464</v>
      </c>
      <c r="CO7" s="3">
        <f>CJ7</f>
        <v>43758</v>
      </c>
      <c r="CP7" s="3">
        <f>$I$7</f>
        <v>43768</v>
      </c>
      <c r="CQ7" s="167" t="str">
        <f>$J$7</f>
        <v>30.10.2019 до 20.10.2019, %</v>
      </c>
      <c r="CR7" s="167" t="str">
        <f>$K$7</f>
        <v>30.10.2019 до 30.12.2018, %</v>
      </c>
      <c r="CS7" s="16">
        <v>43464</v>
      </c>
      <c r="CT7" s="3">
        <f>CO7</f>
        <v>43758</v>
      </c>
      <c r="CU7" s="3">
        <f>$I$7</f>
        <v>43768</v>
      </c>
      <c r="CV7" s="167" t="str">
        <f>$J$7</f>
        <v>30.10.2019 до 20.10.2019, %</v>
      </c>
      <c r="CW7" s="167" t="str">
        <f>$K$7</f>
        <v>30.10.2019 до 30.12.2018, %</v>
      </c>
      <c r="CX7" s="16">
        <v>43464</v>
      </c>
      <c r="CY7" s="3">
        <f>CT7</f>
        <v>43758</v>
      </c>
      <c r="CZ7" s="3">
        <f>$I$7</f>
        <v>43768</v>
      </c>
      <c r="DA7" s="167" t="str">
        <f>$J$7</f>
        <v>30.10.2019 до 20.10.2019, %</v>
      </c>
      <c r="DB7" s="167" t="str">
        <f>$K$7</f>
        <v>30.10.2019 до 30.12.2018, %</v>
      </c>
      <c r="DC7" s="16">
        <v>43464</v>
      </c>
      <c r="DD7" s="3">
        <f>CY7</f>
        <v>43758</v>
      </c>
      <c r="DE7" s="3">
        <f>$I$7</f>
        <v>43768</v>
      </c>
      <c r="DF7" s="167" t="str">
        <f>$J$7</f>
        <v>30.10.2019 до 20.10.2019, %</v>
      </c>
      <c r="DG7" s="167" t="str">
        <f>$K$7</f>
        <v>30.10.2019 до 30.12.2018, %</v>
      </c>
      <c r="DH7" s="16">
        <v>43464</v>
      </c>
      <c r="DI7" s="3">
        <f>DD7</f>
        <v>43758</v>
      </c>
      <c r="DJ7" s="3">
        <f>$I$7</f>
        <v>43768</v>
      </c>
      <c r="DK7" s="167" t="str">
        <f>$J$7</f>
        <v>30.10.2019 до 20.10.2019, %</v>
      </c>
      <c r="DL7" s="167" t="str">
        <f>$K$7</f>
        <v>30.10.2019 до 30.12.2018, %</v>
      </c>
      <c r="DM7" s="16">
        <v>43464</v>
      </c>
      <c r="DN7" s="3">
        <f>DI7</f>
        <v>43758</v>
      </c>
      <c r="DO7" s="3">
        <f>$I$7</f>
        <v>43768</v>
      </c>
      <c r="DP7" s="167" t="str">
        <f>$J$7</f>
        <v>30.10.2019 до 20.10.2019, %</v>
      </c>
      <c r="DQ7" s="167" t="str">
        <f>$K$7</f>
        <v>30.10.2019 до 30.12.2018, %</v>
      </c>
      <c r="DR7" s="16">
        <v>43464</v>
      </c>
      <c r="DS7" s="3">
        <f>DN7</f>
        <v>43758</v>
      </c>
      <c r="DT7" s="3">
        <f>$I$7</f>
        <v>43768</v>
      </c>
      <c r="DU7" s="167" t="str">
        <f>$J$7</f>
        <v>30.10.2019 до 20.10.2019, %</v>
      </c>
      <c r="DV7" s="167" t="str">
        <f>$K$7</f>
        <v>30.10.2019 до 30.12.2018, %</v>
      </c>
      <c r="DW7" s="16">
        <f>DS7</f>
        <v>43758</v>
      </c>
      <c r="DX7" s="3">
        <f>DS7</f>
        <v>43758</v>
      </c>
      <c r="DY7" s="3">
        <f>$I$7</f>
        <v>43768</v>
      </c>
      <c r="DZ7" s="167" t="str">
        <f>$J$7</f>
        <v>30.10.2019 до 20.10.2019, %</v>
      </c>
      <c r="EA7" s="167" t="str">
        <f>$K$7</f>
        <v>30.10.2019 до 30.12.2018, %</v>
      </c>
      <c r="EB7" s="16">
        <v>43464</v>
      </c>
      <c r="EC7" s="3">
        <f>DX7</f>
        <v>43758</v>
      </c>
      <c r="ED7" s="3">
        <f>$I$7</f>
        <v>43768</v>
      </c>
      <c r="EE7" s="167" t="str">
        <f>$J$7</f>
        <v>30.10.2019 до 20.10.2019, %</v>
      </c>
      <c r="EF7" s="167" t="str">
        <f>$K$7</f>
        <v>30.10.2019 до 30.12.2018, %</v>
      </c>
      <c r="EG7" s="16">
        <v>43464</v>
      </c>
      <c r="EH7" s="3">
        <f>EC7</f>
        <v>43758</v>
      </c>
      <c r="EI7" s="3">
        <f>$I$7</f>
        <v>43768</v>
      </c>
      <c r="EJ7" s="167" t="str">
        <f>$J$7</f>
        <v>30.10.2019 до 20.10.2019, %</v>
      </c>
      <c r="EK7" s="167" t="str">
        <f>$K$7</f>
        <v>30.10.2019 до 30.12.2018, %</v>
      </c>
      <c r="EL7" s="16">
        <v>43464</v>
      </c>
      <c r="EM7" s="3">
        <f>EH7</f>
        <v>43758</v>
      </c>
      <c r="EN7" s="3">
        <f>$I$7</f>
        <v>43768</v>
      </c>
      <c r="EO7" s="167" t="str">
        <f>$J$7</f>
        <v>30.10.2019 до 20.10.2019, %</v>
      </c>
      <c r="EP7" s="167" t="str">
        <f>$K$7</f>
        <v>30.10.2019 до 30.12.2018, %</v>
      </c>
      <c r="EQ7" s="16">
        <v>43464</v>
      </c>
      <c r="ER7" s="3">
        <f>EM7</f>
        <v>43758</v>
      </c>
      <c r="ES7" s="3">
        <f>$I$7</f>
        <v>43768</v>
      </c>
      <c r="ET7" s="167" t="str">
        <f>$J$7</f>
        <v>30.10.2019 до 20.10.2019, %</v>
      </c>
      <c r="EU7" s="167" t="str">
        <f>$K$7</f>
        <v>30.10.2019 до 30.12.2018, %</v>
      </c>
      <c r="EV7" s="16">
        <v>43464</v>
      </c>
      <c r="EW7" s="3">
        <f>ER7</f>
        <v>43758</v>
      </c>
      <c r="EX7" s="3">
        <f>$I$7</f>
        <v>43768</v>
      </c>
      <c r="EY7" s="167" t="str">
        <f>$J$7</f>
        <v>30.10.2019 до 20.10.2019, %</v>
      </c>
      <c r="EZ7" s="167" t="str">
        <f>$K$7</f>
        <v>30.10.2019 до 30.12.2018, %</v>
      </c>
      <c r="FA7" s="16">
        <v>43464</v>
      </c>
      <c r="FB7" s="3">
        <f>EW7</f>
        <v>43758</v>
      </c>
      <c r="FC7" s="3">
        <f>$I$7</f>
        <v>43768</v>
      </c>
      <c r="FD7" s="167" t="str">
        <f>$J$7</f>
        <v>30.10.2019 до 20.10.2019, %</v>
      </c>
      <c r="FE7" s="167" t="str">
        <f>$K$7</f>
        <v>30.10.2019 до 30.12.2018, %</v>
      </c>
      <c r="FF7" s="16">
        <v>43464</v>
      </c>
      <c r="FG7" s="3">
        <f>FB7</f>
        <v>43758</v>
      </c>
      <c r="FH7" s="3">
        <f>$I$7</f>
        <v>43768</v>
      </c>
      <c r="FI7" s="167" t="str">
        <f>$J$7</f>
        <v>30.10.2019 до 20.10.2019, %</v>
      </c>
      <c r="FJ7" s="167" t="str">
        <f>$K$7</f>
        <v>30.10.2019 до 30.12.2018, %</v>
      </c>
      <c r="FK7" s="16">
        <v>43464</v>
      </c>
      <c r="FL7" s="3">
        <f>FG7</f>
        <v>43758</v>
      </c>
      <c r="FM7" s="3">
        <f>$I$7</f>
        <v>43768</v>
      </c>
      <c r="FN7" s="167" t="str">
        <f>$J$7</f>
        <v>30.10.2019 до 20.10.2019, %</v>
      </c>
      <c r="FO7" s="167" t="str">
        <f>$K$7</f>
        <v>30.10.2019 до 30.12.2018, %</v>
      </c>
      <c r="FP7" s="16">
        <v>43464</v>
      </c>
      <c r="FQ7" s="3">
        <f>FL7</f>
        <v>43758</v>
      </c>
      <c r="FR7" s="3">
        <f>$I$7</f>
        <v>43768</v>
      </c>
      <c r="FS7" s="167" t="str">
        <f>$J$7</f>
        <v>30.10.2019 до 20.10.2019, %</v>
      </c>
      <c r="FT7" s="167" t="str">
        <f>$K$7</f>
        <v>30.10.2019 до 30.12.2018, %</v>
      </c>
      <c r="FU7" s="16">
        <v>43464</v>
      </c>
      <c r="FV7" s="3">
        <f>FQ7</f>
        <v>43758</v>
      </c>
      <c r="FW7" s="3">
        <f>$I$7</f>
        <v>43768</v>
      </c>
      <c r="FX7" s="167" t="str">
        <f>$J$7</f>
        <v>30.10.2019 до 20.10.2019, %</v>
      </c>
      <c r="FY7" s="167" t="str">
        <f>$K$7</f>
        <v>30.10.2019 до 30.12.2018, %</v>
      </c>
      <c r="FZ7" s="16">
        <v>43464</v>
      </c>
      <c r="GA7" s="3">
        <f>FV7</f>
        <v>43758</v>
      </c>
      <c r="GB7" s="3">
        <f>$I$7</f>
        <v>43768</v>
      </c>
      <c r="GC7" s="167" t="str">
        <f>$J$7</f>
        <v>30.10.2019 до 20.10.2019, %</v>
      </c>
      <c r="GD7" s="167" t="str">
        <f>$K$7</f>
        <v>30.10.2019 до 30.12.2018, %</v>
      </c>
      <c r="GE7" s="16">
        <v>43464</v>
      </c>
      <c r="GF7" s="3">
        <f>GA7</f>
        <v>43758</v>
      </c>
      <c r="GG7" s="3">
        <f>$I$7</f>
        <v>43768</v>
      </c>
      <c r="GH7" s="167" t="str">
        <f>$J$7</f>
        <v>30.10.2019 до 20.10.2019, %</v>
      </c>
      <c r="GI7" s="167" t="str">
        <f>$K$7</f>
        <v>30.10.2019 до 30.12.2018, %</v>
      </c>
      <c r="GJ7" s="16">
        <v>43464</v>
      </c>
      <c r="GK7" s="3">
        <f>GF7</f>
        <v>43758</v>
      </c>
      <c r="GL7" s="3">
        <f>$I$7</f>
        <v>43768</v>
      </c>
      <c r="GM7" s="167" t="str">
        <f>$J$7</f>
        <v>30.10.2019 до 20.10.2019, %</v>
      </c>
      <c r="GN7" s="167" t="str">
        <f>$K$7</f>
        <v>30.10.2019 до 30.12.2018, %</v>
      </c>
      <c r="GO7" s="16">
        <v>43464</v>
      </c>
      <c r="GP7" s="3">
        <f>GK7</f>
        <v>43758</v>
      </c>
      <c r="GQ7" s="3">
        <f>$I$7</f>
        <v>43768</v>
      </c>
      <c r="GR7" s="167" t="str">
        <f>$J$7</f>
        <v>30.10.2019 до 20.10.2019, %</v>
      </c>
      <c r="GS7" s="167" t="str">
        <f>$K$7</f>
        <v>30.10.2019 до 30.12.2018, %</v>
      </c>
      <c r="GT7" s="16">
        <v>43464</v>
      </c>
      <c r="GU7" s="3">
        <f>GP7</f>
        <v>43758</v>
      </c>
      <c r="GV7" s="3">
        <f>$I$7</f>
        <v>43768</v>
      </c>
      <c r="GW7" s="167" t="str">
        <f>$J$7</f>
        <v>30.10.2019 до 20.10.2019, %</v>
      </c>
      <c r="GX7" s="167" t="str">
        <f>$K$7</f>
        <v>30.10.2019 до 30.12.2018, %</v>
      </c>
      <c r="GY7" s="16">
        <v>43464</v>
      </c>
      <c r="GZ7" s="3">
        <f>GU7</f>
        <v>43758</v>
      </c>
      <c r="HA7" s="3">
        <f>$I$7</f>
        <v>43768</v>
      </c>
      <c r="HB7" s="167" t="str">
        <f>$J$7</f>
        <v>30.10.2019 до 20.10.2019, %</v>
      </c>
      <c r="HC7" s="167" t="str">
        <f>$K$7</f>
        <v>30.10.2019 до 30.12.2018, %</v>
      </c>
      <c r="HD7" s="16">
        <v>43464</v>
      </c>
      <c r="HE7" s="3">
        <f>GZ7</f>
        <v>43758</v>
      </c>
      <c r="HF7" s="3">
        <f>$I$7</f>
        <v>43768</v>
      </c>
      <c r="HG7" s="167" t="str">
        <f>$J$7</f>
        <v>30.10.2019 до 20.10.2019, %</v>
      </c>
      <c r="HH7" s="167" t="str">
        <f>$K$7</f>
        <v>30.10.2019 до 30.12.2018, %</v>
      </c>
      <c r="HI7" s="16">
        <v>43464</v>
      </c>
      <c r="HJ7" s="3">
        <f>HE7</f>
        <v>43758</v>
      </c>
      <c r="HK7" s="3">
        <f>$I$7</f>
        <v>43768</v>
      </c>
      <c r="HL7" s="167" t="str">
        <f>$J$7</f>
        <v>30.10.2019 до 20.10.2019, %</v>
      </c>
      <c r="HM7" s="167" t="str">
        <f>$K$7</f>
        <v>30.10.2019 до 30.12.2018, %</v>
      </c>
      <c r="HN7" s="16">
        <v>43464</v>
      </c>
      <c r="HO7" s="3">
        <f>HJ7</f>
        <v>43758</v>
      </c>
      <c r="HP7" s="3">
        <f>$I$7</f>
        <v>43768</v>
      </c>
      <c r="HQ7" s="167" t="str">
        <f>$J$7</f>
        <v>30.10.2019 до 20.10.2019, %</v>
      </c>
      <c r="HR7" s="167" t="str">
        <f>$K$7</f>
        <v>30.10.2019 до 30.12.2018, %</v>
      </c>
      <c r="HS7" s="16">
        <v>43464</v>
      </c>
      <c r="HT7" s="3">
        <f>HO7</f>
        <v>43758</v>
      </c>
      <c r="HU7" s="3">
        <f>$I$7</f>
        <v>43768</v>
      </c>
      <c r="HV7" s="167" t="str">
        <f>$J$7</f>
        <v>30.10.2019 до 20.10.2019, %</v>
      </c>
      <c r="HW7" s="167" t="str">
        <f>$K$7</f>
        <v>30.10.2019 до 30.12.2018, %</v>
      </c>
      <c r="HX7" s="16">
        <v>43464</v>
      </c>
      <c r="HY7" s="3">
        <f>HT7</f>
        <v>43758</v>
      </c>
      <c r="HZ7" s="3">
        <f>$I$7</f>
        <v>43768</v>
      </c>
      <c r="IA7" s="167" t="str">
        <f>$J$7</f>
        <v>30.10.2019 до 20.10.2019, %</v>
      </c>
      <c r="IB7" s="167" t="str">
        <f>$K$7</f>
        <v>30.10.2019 до 30.12.2018, %</v>
      </c>
      <c r="IC7" s="16">
        <v>43464</v>
      </c>
      <c r="ID7" s="3">
        <f>HT7</f>
        <v>43758</v>
      </c>
      <c r="IE7" s="3">
        <f>$I$7</f>
        <v>43768</v>
      </c>
      <c r="IF7" s="167" t="str">
        <f>$J$7</f>
        <v>30.10.2019 до 20.10.2019, %</v>
      </c>
      <c r="IG7" s="167" t="str">
        <f>$K$7</f>
        <v>30.10.2019 до 30.12.2018, %</v>
      </c>
    </row>
    <row r="8" spans="1:241" ht="15">
      <c r="A8" s="6" t="s">
        <v>46</v>
      </c>
      <c r="B8" s="6"/>
      <c r="C8" s="2"/>
      <c r="D8" s="3"/>
      <c r="E8" s="4"/>
      <c r="F8" s="4"/>
      <c r="G8" s="4"/>
      <c r="H8" s="3"/>
      <c r="I8" s="3"/>
      <c r="J8" s="23"/>
      <c r="K8" s="23"/>
      <c r="L8" s="19"/>
      <c r="M8" s="3"/>
      <c r="N8" s="3"/>
      <c r="O8" s="4"/>
      <c r="P8" s="4"/>
      <c r="Q8" s="19"/>
      <c r="R8" s="3"/>
      <c r="S8" s="3"/>
      <c r="T8" s="23"/>
      <c r="U8" s="23"/>
      <c r="V8" s="19"/>
      <c r="W8" s="3"/>
      <c r="X8" s="3"/>
      <c r="Y8" s="4"/>
      <c r="Z8" s="4"/>
      <c r="AA8" s="19"/>
      <c r="AB8" s="3"/>
      <c r="AC8" s="3"/>
      <c r="AD8" s="23"/>
      <c r="AE8" s="23"/>
      <c r="AF8" s="19"/>
      <c r="AG8" s="3"/>
      <c r="AH8" s="3"/>
      <c r="AI8" s="23"/>
      <c r="AJ8" s="23"/>
      <c r="AK8" s="19"/>
      <c r="AL8" s="3"/>
      <c r="AM8" s="3"/>
      <c r="AN8" s="23"/>
      <c r="AO8" s="23"/>
      <c r="AP8" s="19"/>
      <c r="AQ8" s="3"/>
      <c r="AR8" s="3"/>
      <c r="AS8" s="23"/>
      <c r="AT8" s="23"/>
      <c r="AU8" s="19"/>
      <c r="AV8" s="3"/>
      <c r="AW8" s="3"/>
      <c r="AX8" s="23"/>
      <c r="AY8" s="23"/>
      <c r="AZ8" s="19"/>
      <c r="BA8" s="3"/>
      <c r="BB8" s="3"/>
      <c r="BC8" s="23"/>
      <c r="BD8" s="23"/>
      <c r="BE8" s="19"/>
      <c r="BF8" s="3"/>
      <c r="BG8" s="3"/>
      <c r="BH8" s="23"/>
      <c r="BI8" s="23"/>
      <c r="BJ8" s="19"/>
      <c r="BK8" s="3"/>
      <c r="BL8" s="3"/>
      <c r="BM8" s="23"/>
      <c r="BN8" s="23"/>
      <c r="BO8" s="19"/>
      <c r="BP8" s="3"/>
      <c r="BQ8" s="3"/>
      <c r="BR8" s="23"/>
      <c r="BS8" s="23"/>
      <c r="BT8" s="19"/>
      <c r="BU8" s="3"/>
      <c r="BV8" s="3"/>
      <c r="BW8" s="23"/>
      <c r="BX8" s="23"/>
      <c r="BY8" s="19"/>
      <c r="BZ8" s="3"/>
      <c r="CA8" s="3"/>
      <c r="CB8" s="23"/>
      <c r="CC8" s="23"/>
      <c r="CD8" s="19"/>
      <c r="CE8" s="3"/>
      <c r="CF8" s="3"/>
      <c r="CG8" s="23"/>
      <c r="CH8" s="23"/>
      <c r="CI8" s="19"/>
      <c r="CJ8" s="3"/>
      <c r="CK8" s="3"/>
      <c r="CL8" s="23"/>
      <c r="CM8" s="23"/>
      <c r="CN8" s="19"/>
      <c r="CO8" s="3"/>
      <c r="CP8" s="3"/>
      <c r="CQ8" s="23"/>
      <c r="CR8" s="23"/>
      <c r="CS8" s="19"/>
      <c r="CT8" s="3"/>
      <c r="CU8" s="3"/>
      <c r="CV8" s="23"/>
      <c r="CW8" s="23"/>
      <c r="CX8" s="19"/>
      <c r="CY8" s="3"/>
      <c r="CZ8" s="3"/>
      <c r="DA8" s="23"/>
      <c r="DB8" s="23"/>
      <c r="DC8" s="19"/>
      <c r="DD8" s="3"/>
      <c r="DE8" s="3"/>
      <c r="DF8" s="23"/>
      <c r="DG8" s="23"/>
      <c r="DH8" s="19"/>
      <c r="DI8" s="3"/>
      <c r="DJ8" s="3"/>
      <c r="DK8" s="23"/>
      <c r="DL8" s="23"/>
      <c r="DM8" s="19"/>
      <c r="DN8" s="3"/>
      <c r="DO8" s="3"/>
      <c r="DP8" s="23"/>
      <c r="DQ8" s="23"/>
      <c r="DR8" s="19"/>
      <c r="DS8" s="3"/>
      <c r="DT8" s="3"/>
      <c r="DU8" s="23"/>
      <c r="DV8" s="23"/>
      <c r="DW8" s="19"/>
      <c r="DX8" s="3"/>
      <c r="DY8" s="3"/>
      <c r="DZ8" s="23"/>
      <c r="EA8" s="23"/>
      <c r="EB8" s="19"/>
      <c r="EC8" s="3"/>
      <c r="ED8" s="3"/>
      <c r="EE8" s="23"/>
      <c r="EF8" s="23"/>
      <c r="EG8" s="19"/>
      <c r="EH8" s="3"/>
      <c r="EI8" s="3"/>
      <c r="EJ8" s="23"/>
      <c r="EK8" s="23"/>
      <c r="EL8" s="19"/>
      <c r="EM8" s="3"/>
      <c r="EN8" s="3"/>
      <c r="EO8" s="23"/>
      <c r="EP8" s="23"/>
      <c r="EQ8" s="19"/>
      <c r="ER8" s="3"/>
      <c r="ES8" s="3"/>
      <c r="ET8" s="23"/>
      <c r="EU8" s="23"/>
      <c r="EV8" s="19"/>
      <c r="EW8" s="3"/>
      <c r="EX8" s="3"/>
      <c r="EY8" s="23"/>
      <c r="EZ8" s="23"/>
      <c r="FA8" s="19"/>
      <c r="FB8" s="3"/>
      <c r="FC8" s="3"/>
      <c r="FD8" s="23"/>
      <c r="FE8" s="23"/>
      <c r="FF8" s="19"/>
      <c r="FG8" s="3"/>
      <c r="FH8" s="3"/>
      <c r="FI8" s="23"/>
      <c r="FJ8" s="23"/>
      <c r="FK8" s="19"/>
      <c r="FL8" s="3"/>
      <c r="FM8" s="3"/>
      <c r="FN8" s="23"/>
      <c r="FO8" s="23"/>
      <c r="FP8" s="19"/>
      <c r="FQ8" s="77"/>
      <c r="FR8" s="3"/>
      <c r="FS8" s="23"/>
      <c r="FT8" s="23"/>
      <c r="FU8" s="19"/>
      <c r="FV8" s="3"/>
      <c r="FW8" s="3"/>
      <c r="FX8" s="23"/>
      <c r="FY8" s="23"/>
      <c r="FZ8" s="19"/>
      <c r="GA8" s="3"/>
      <c r="GB8" s="3"/>
      <c r="GC8" s="23"/>
      <c r="GD8" s="23"/>
      <c r="GE8" s="19"/>
      <c r="GF8" s="3"/>
      <c r="GG8" s="3"/>
      <c r="GH8" s="23"/>
      <c r="GI8" s="23"/>
      <c r="GJ8" s="19"/>
      <c r="GK8" s="3"/>
      <c r="GL8" s="3"/>
      <c r="GM8" s="23"/>
      <c r="GN8" s="23"/>
      <c r="GO8" s="19"/>
      <c r="GP8" s="3"/>
      <c r="GQ8" s="3"/>
      <c r="GR8" s="23"/>
      <c r="GS8" s="23"/>
      <c r="GT8" s="19"/>
      <c r="GU8" s="3"/>
      <c r="GV8" s="3"/>
      <c r="GW8" s="23"/>
      <c r="GX8" s="23"/>
      <c r="GY8" s="19"/>
      <c r="GZ8" s="3"/>
      <c r="HA8" s="3"/>
      <c r="HB8" s="23"/>
      <c r="HC8" s="23"/>
      <c r="HD8" s="19"/>
      <c r="HE8" s="3"/>
      <c r="HF8" s="3"/>
      <c r="HG8" s="23"/>
      <c r="HH8" s="23"/>
      <c r="HI8" s="19"/>
      <c r="HJ8" s="3"/>
      <c r="HK8" s="3"/>
      <c r="HL8" s="23"/>
      <c r="HM8" s="23"/>
      <c r="HN8" s="19"/>
      <c r="HO8" s="3"/>
      <c r="HP8" s="3"/>
      <c r="HQ8" s="23"/>
      <c r="HR8" s="23"/>
      <c r="HS8" s="19"/>
      <c r="HT8" s="3"/>
      <c r="HU8" s="3"/>
      <c r="HV8" s="23"/>
      <c r="HW8" s="23"/>
      <c r="HX8" s="19"/>
      <c r="HY8" s="3"/>
      <c r="HZ8" s="3"/>
      <c r="IA8" s="23"/>
      <c r="IB8" s="23"/>
      <c r="IC8" s="19"/>
      <c r="ID8" s="3"/>
      <c r="IE8" s="3"/>
      <c r="IF8" s="24"/>
      <c r="IG8" s="23"/>
    </row>
    <row r="9" spans="1:241" ht="20.25" customHeight="1">
      <c r="A9" s="7" t="s">
        <v>17</v>
      </c>
      <c r="B9" s="6" t="s">
        <v>31</v>
      </c>
      <c r="C9" s="6" t="s">
        <v>31</v>
      </c>
      <c r="D9" s="6" t="str">
        <f>'звітна дата'!B9</f>
        <v>-</v>
      </c>
      <c r="E9" s="20" t="s">
        <v>31</v>
      </c>
      <c r="F9" s="20" t="s">
        <v>31</v>
      </c>
      <c r="G9" s="19">
        <v>16.35</v>
      </c>
      <c r="H9" s="19">
        <v>16.61</v>
      </c>
      <c r="I9" s="45">
        <f>'звітна дата'!C9</f>
        <v>16.61</v>
      </c>
      <c r="J9" s="25">
        <f>I9/H9*100</f>
        <v>100</v>
      </c>
      <c r="K9" s="25">
        <f>I9/G9*100</f>
        <v>101.59021406727828</v>
      </c>
      <c r="L9" s="19" t="s">
        <v>31</v>
      </c>
      <c r="M9" s="19" t="s">
        <v>31</v>
      </c>
      <c r="N9" s="6" t="str">
        <f>'звітна дата'!E9</f>
        <v>-</v>
      </c>
      <c r="O9" s="20" t="s">
        <v>31</v>
      </c>
      <c r="P9" s="20" t="s">
        <v>31</v>
      </c>
      <c r="Q9" s="19">
        <v>15.5</v>
      </c>
      <c r="R9" s="19">
        <v>15.82</v>
      </c>
      <c r="S9" s="45">
        <f>'звітна дата'!F9</f>
        <v>15.82</v>
      </c>
      <c r="T9" s="25">
        <f>S9/R9*100</f>
        <v>100</v>
      </c>
      <c r="U9" s="25">
        <f aca="true" t="shared" si="0" ref="U9:U25">S9/Q9*100</f>
        <v>102.06451612903227</v>
      </c>
      <c r="V9" s="19" t="s">
        <v>31</v>
      </c>
      <c r="W9" s="6" t="s">
        <v>31</v>
      </c>
      <c r="X9" s="6" t="str">
        <f>'звітна дата'!H9</f>
        <v>-</v>
      </c>
      <c r="Y9" s="20" t="s">
        <v>31</v>
      </c>
      <c r="Z9" s="20" t="s">
        <v>31</v>
      </c>
      <c r="AA9" s="19">
        <v>15.84</v>
      </c>
      <c r="AB9" s="45">
        <v>16.24</v>
      </c>
      <c r="AC9" s="45">
        <f>'звітна дата'!I9</f>
        <v>16.24</v>
      </c>
      <c r="AD9" s="25">
        <f>AC9/AB9*100</f>
        <v>100</v>
      </c>
      <c r="AE9" s="25">
        <f aca="true" t="shared" si="1" ref="AE9:AE25">AC9/AA9*100</f>
        <v>102.52525252525251</v>
      </c>
      <c r="AF9" s="19">
        <v>115</v>
      </c>
      <c r="AG9" s="19">
        <v>113.57</v>
      </c>
      <c r="AH9" s="19">
        <f>'звітна дата'!K9</f>
        <v>111.43</v>
      </c>
      <c r="AI9" s="25">
        <f>AH9/AG9*100</f>
        <v>98.11569956854804</v>
      </c>
      <c r="AJ9" s="25">
        <f aca="true" t="shared" si="2" ref="AJ9:AJ25">AH9/AF9*100</f>
        <v>96.89565217391305</v>
      </c>
      <c r="AK9" s="19">
        <v>121</v>
      </c>
      <c r="AL9" s="6">
        <v>123.7</v>
      </c>
      <c r="AM9" s="19">
        <f>'звітна дата'!L9</f>
        <v>123.7</v>
      </c>
      <c r="AN9" s="25">
        <f>AM9/AL9*100</f>
        <v>100</v>
      </c>
      <c r="AO9" s="25">
        <f>AM9/AK9*100</f>
        <v>102.23140495867769</v>
      </c>
      <c r="AP9" s="19">
        <v>110</v>
      </c>
      <c r="AQ9" s="19">
        <v>102</v>
      </c>
      <c r="AR9" s="19">
        <f>'звітна дата'!N9</f>
        <v>100</v>
      </c>
      <c r="AS9" s="25">
        <f>AR9/AQ9*100</f>
        <v>98.0392156862745</v>
      </c>
      <c r="AT9" s="25">
        <f aca="true" t="shared" si="3" ref="AT9:AT25">AR9/AP9*100</f>
        <v>90.9090909090909</v>
      </c>
      <c r="AU9" s="19">
        <v>107.6</v>
      </c>
      <c r="AV9" s="19">
        <v>108.18</v>
      </c>
      <c r="AW9" s="19">
        <f>'звітна дата'!O9</f>
        <v>106.65</v>
      </c>
      <c r="AX9" s="25">
        <f>AW9/AV9*100</f>
        <v>98.58569051580699</v>
      </c>
      <c r="AY9" s="25">
        <f>AW9/AU9*100</f>
        <v>99.11710037174723</v>
      </c>
      <c r="AZ9" s="19">
        <v>59.83</v>
      </c>
      <c r="BA9" s="19">
        <v>63.85</v>
      </c>
      <c r="BB9" s="19">
        <f>'звітна дата'!Q9</f>
        <v>63.85</v>
      </c>
      <c r="BC9" s="25">
        <f>BB9/BA9*100</f>
        <v>100</v>
      </c>
      <c r="BD9" s="25">
        <f aca="true" t="shared" si="4" ref="BD9:BD25">BB9/AZ9*100</f>
        <v>106.71903727227144</v>
      </c>
      <c r="BE9" s="19">
        <v>60.27</v>
      </c>
      <c r="BF9" s="19">
        <v>63.26</v>
      </c>
      <c r="BG9" s="19">
        <f>'звітна дата'!R9</f>
        <v>63.26</v>
      </c>
      <c r="BH9" s="25">
        <f>BG9/BF9*100</f>
        <v>100</v>
      </c>
      <c r="BI9" s="25">
        <f aca="true" t="shared" si="5" ref="BI9:BI25">BG9/BE9*100</f>
        <v>104.96100879376141</v>
      </c>
      <c r="BJ9" s="19">
        <v>60</v>
      </c>
      <c r="BK9" s="19">
        <v>60</v>
      </c>
      <c r="BL9" s="19">
        <f>'звітна дата'!T9</f>
        <v>60</v>
      </c>
      <c r="BM9" s="25">
        <f>BL9/BK9*100</f>
        <v>100</v>
      </c>
      <c r="BN9" s="25">
        <f aca="true" t="shared" si="6" ref="BN9:BN25">BL9/BJ9*100</f>
        <v>100</v>
      </c>
      <c r="BO9" s="19" t="s">
        <v>32</v>
      </c>
      <c r="BP9" s="19" t="s">
        <v>32</v>
      </c>
      <c r="BQ9" s="19" t="str">
        <f>'звітна дата'!U9</f>
        <v>-</v>
      </c>
      <c r="BR9" s="25" t="s">
        <v>31</v>
      </c>
      <c r="BS9" s="25" t="s">
        <v>31</v>
      </c>
      <c r="BT9" s="19">
        <v>9.75</v>
      </c>
      <c r="BU9" s="19">
        <v>11</v>
      </c>
      <c r="BV9" s="19">
        <f>'звітна дата'!W9</f>
        <v>11</v>
      </c>
      <c r="BW9" s="25">
        <f>BV9/BU9*100</f>
        <v>100</v>
      </c>
      <c r="BX9" s="25">
        <f aca="true" t="shared" si="7" ref="BX9:BX25">BV9/BT9*100</f>
        <v>112.82051282051282</v>
      </c>
      <c r="BY9" s="19">
        <v>9.81</v>
      </c>
      <c r="BZ9" s="19">
        <v>10.56</v>
      </c>
      <c r="CA9" s="19">
        <f>'звітна дата'!X9</f>
        <v>10.1</v>
      </c>
      <c r="CB9" s="25">
        <f>CA9/BZ9*100</f>
        <v>95.64393939393938</v>
      </c>
      <c r="CC9" s="25">
        <f aca="true" t="shared" si="8" ref="CC9:CC25">CA9/BY9*100</f>
        <v>102.95616717635066</v>
      </c>
      <c r="CD9" s="19">
        <v>14</v>
      </c>
      <c r="CE9" s="19">
        <v>14.75</v>
      </c>
      <c r="CF9" s="19">
        <f>'звітна дата'!Z9</f>
        <v>14.75</v>
      </c>
      <c r="CG9" s="25">
        <f>CF9/CE9*100</f>
        <v>100</v>
      </c>
      <c r="CH9" s="25">
        <f aca="true" t="shared" si="9" ref="CH9:CH25">CF9/CD9*100</f>
        <v>105.35714285714286</v>
      </c>
      <c r="CI9" s="19">
        <v>14.18</v>
      </c>
      <c r="CJ9" s="19">
        <v>15.39</v>
      </c>
      <c r="CK9" s="19">
        <f>'звітна дата'!AA9</f>
        <v>15.08</v>
      </c>
      <c r="CL9" s="25">
        <f>CK9/CJ9*100</f>
        <v>97.98570500324885</v>
      </c>
      <c r="CM9" s="25">
        <f aca="true" t="shared" si="10" ref="CM9:CM25">CK9/CI9*100</f>
        <v>106.3469675599436</v>
      </c>
      <c r="CN9" s="19">
        <v>23.5</v>
      </c>
      <c r="CO9" s="19">
        <v>24</v>
      </c>
      <c r="CP9" s="19">
        <f>'звітна дата'!AC9</f>
        <v>24</v>
      </c>
      <c r="CQ9" s="25">
        <f>CP9/CO9*100</f>
        <v>100</v>
      </c>
      <c r="CR9" s="25">
        <f aca="true" t="shared" si="11" ref="CR9:CR25">CP9/CN9*100</f>
        <v>102.12765957446808</v>
      </c>
      <c r="CS9" s="19">
        <v>21.7</v>
      </c>
      <c r="CT9" s="19">
        <v>20.7</v>
      </c>
      <c r="CU9" s="19">
        <f>'звітна дата'!AD9</f>
        <v>21.04</v>
      </c>
      <c r="CV9" s="25">
        <f>CU9/CT9*100</f>
        <v>101.64251207729468</v>
      </c>
      <c r="CW9" s="25">
        <f aca="true" t="shared" si="12" ref="CW9:CW25">CU9/CS9*100</f>
        <v>96.95852534562212</v>
      </c>
      <c r="CX9" s="19">
        <v>18</v>
      </c>
      <c r="CY9" s="19">
        <v>27.67</v>
      </c>
      <c r="CZ9" s="19">
        <f>'звітна дата'!AF9</f>
        <v>28.25</v>
      </c>
      <c r="DA9" s="25">
        <f>CZ9/CY9*100</f>
        <v>102.09613299602458</v>
      </c>
      <c r="DB9" s="25">
        <f aca="true" t="shared" si="13" ref="DB9:DB25">CZ9/CX9*100</f>
        <v>156.94444444444443</v>
      </c>
      <c r="DC9" s="19">
        <v>14.07</v>
      </c>
      <c r="DD9" s="19">
        <v>24.63</v>
      </c>
      <c r="DE9" s="19">
        <f>'звітна дата'!AG9</f>
        <v>24.96</v>
      </c>
      <c r="DF9" s="25">
        <f>DE9/DD9*100</f>
        <v>101.33982947624848</v>
      </c>
      <c r="DG9" s="25">
        <f>DE9/DC9*100</f>
        <v>177.39872068230278</v>
      </c>
      <c r="DH9" s="19">
        <v>70.29</v>
      </c>
      <c r="DI9" s="19">
        <v>74.13</v>
      </c>
      <c r="DJ9" s="19">
        <f>'звітна дата'!AI9</f>
        <v>74.15</v>
      </c>
      <c r="DK9" s="25">
        <f>DJ9/DI9*100</f>
        <v>100.02697963037907</v>
      </c>
      <c r="DL9" s="25">
        <f>DJ9/DH9*100</f>
        <v>105.49153506899987</v>
      </c>
      <c r="DM9" s="19">
        <v>65.52</v>
      </c>
      <c r="DN9" s="19">
        <v>71.5</v>
      </c>
      <c r="DO9" s="19">
        <f>'звітна дата'!AJ9</f>
        <v>71.5</v>
      </c>
      <c r="DP9" s="25">
        <f>DO9/DN9*100</f>
        <v>100</v>
      </c>
      <c r="DQ9" s="25">
        <f aca="true" t="shared" si="14" ref="DQ9:DQ25">DO9/DM9*100</f>
        <v>109.12698412698414</v>
      </c>
      <c r="DR9" s="19">
        <v>18.7</v>
      </c>
      <c r="DS9" s="19">
        <v>19</v>
      </c>
      <c r="DT9" s="19">
        <f>'звітна дата'!AL9</f>
        <v>19</v>
      </c>
      <c r="DU9" s="25">
        <f>DT9/DS9*100</f>
        <v>100</v>
      </c>
      <c r="DV9" s="25">
        <f aca="true" t="shared" si="15" ref="DV9:DV25">DT9/DR9*100</f>
        <v>101.60427807486631</v>
      </c>
      <c r="DW9" s="19">
        <v>20.25</v>
      </c>
      <c r="DX9" s="19">
        <v>20</v>
      </c>
      <c r="DY9" s="19">
        <f>'звітна дата'!AM9</f>
        <v>20</v>
      </c>
      <c r="DZ9" s="25">
        <f>DY9/DX9*100</f>
        <v>100</v>
      </c>
      <c r="EA9" s="25">
        <f aca="true" t="shared" si="16" ref="EA9:EA25">DY9/DW9*100</f>
        <v>98.76543209876543</v>
      </c>
      <c r="EB9" s="19">
        <v>52.4</v>
      </c>
      <c r="EC9" s="19">
        <v>54.95</v>
      </c>
      <c r="ED9" s="19">
        <f>'звітна дата'!AO9</f>
        <v>55.05</v>
      </c>
      <c r="EE9" s="25">
        <f aca="true" t="shared" si="17" ref="EE9:EE25">ED9/EC9*100</f>
        <v>100.18198362147406</v>
      </c>
      <c r="EF9" s="25">
        <f>ED9/EB9*100</f>
        <v>105.05725190839695</v>
      </c>
      <c r="EG9" s="19">
        <v>47.75</v>
      </c>
      <c r="EH9" s="19">
        <v>57.84</v>
      </c>
      <c r="EI9" s="19">
        <f>'звітна дата'!AP9</f>
        <v>59.22</v>
      </c>
      <c r="EJ9" s="25">
        <f>EI9/EH9*100</f>
        <v>102.38589211618256</v>
      </c>
      <c r="EK9" s="25">
        <f aca="true" t="shared" si="18" ref="EK9:EK25">EI9/EG9*100</f>
        <v>124.02094240837695</v>
      </c>
      <c r="EL9" s="19">
        <v>117.25</v>
      </c>
      <c r="EM9" s="19">
        <v>120.75</v>
      </c>
      <c r="EN9" s="19">
        <f>'звітна дата'!AR9</f>
        <v>121.5</v>
      </c>
      <c r="EO9" s="25">
        <f>EN9/EM9*100</f>
        <v>100.62111801242236</v>
      </c>
      <c r="EP9" s="25">
        <f aca="true" t="shared" si="19" ref="EP9:EP25">EN9/EL9*100</f>
        <v>103.62473347547973</v>
      </c>
      <c r="EQ9" s="19">
        <v>127</v>
      </c>
      <c r="ER9" s="19">
        <v>142</v>
      </c>
      <c r="ES9" s="19">
        <f>'звітна дата'!AS9</f>
        <v>145</v>
      </c>
      <c r="ET9" s="25">
        <f>ES9/ER9*100</f>
        <v>102.11267605633803</v>
      </c>
      <c r="EU9" s="25">
        <f aca="true" t="shared" si="20" ref="EU9:EU25">ES9/EQ9*100</f>
        <v>114.1732283464567</v>
      </c>
      <c r="EV9" s="19">
        <v>45.33</v>
      </c>
      <c r="EW9" s="19">
        <v>53.93</v>
      </c>
      <c r="EX9" s="19">
        <f>'звітна дата'!AU9</f>
        <v>54.15</v>
      </c>
      <c r="EY9" s="25">
        <f>EX9/EW9*100</f>
        <v>100.40793621361024</v>
      </c>
      <c r="EZ9" s="25">
        <f aca="true" t="shared" si="21" ref="EZ9:EZ25">EX9/EV9*100</f>
        <v>119.45731303772335</v>
      </c>
      <c r="FA9" s="19">
        <v>64.88</v>
      </c>
      <c r="FB9" s="19">
        <v>66.42</v>
      </c>
      <c r="FC9" s="19">
        <f>'звітна дата'!AV9</f>
        <v>66.56</v>
      </c>
      <c r="FD9" s="25">
        <f>FC9/FB9*100</f>
        <v>100.21077988557663</v>
      </c>
      <c r="FE9" s="25">
        <f>FC9/FA9*100</f>
        <v>102.5893958076449</v>
      </c>
      <c r="FF9" s="19">
        <v>12</v>
      </c>
      <c r="FG9" s="19">
        <v>13.5</v>
      </c>
      <c r="FH9" s="19">
        <f>'звітна дата'!AX9</f>
        <v>13.5</v>
      </c>
      <c r="FI9" s="25">
        <f>FH9/FG9*100</f>
        <v>100</v>
      </c>
      <c r="FJ9" s="25">
        <f>FH9/FF9*100</f>
        <v>112.5</v>
      </c>
      <c r="FK9" s="19">
        <v>12.42</v>
      </c>
      <c r="FL9" s="19">
        <v>13.75</v>
      </c>
      <c r="FM9" s="19">
        <f>'звітна дата'!AY9</f>
        <v>13.55</v>
      </c>
      <c r="FN9" s="25">
        <f>FM9/FL9*100</f>
        <v>98.54545454545455</v>
      </c>
      <c r="FO9" s="25">
        <f aca="true" t="shared" si="22" ref="FO9:FO25">FM9/FK9*100</f>
        <v>109.09822866344605</v>
      </c>
      <c r="FP9" s="19">
        <v>29.6</v>
      </c>
      <c r="FQ9" s="78">
        <v>29</v>
      </c>
      <c r="FR9" s="19">
        <f>'звітна дата'!BA9</f>
        <v>29</v>
      </c>
      <c r="FS9" s="25">
        <f>FR9/FQ9*100</f>
        <v>100</v>
      </c>
      <c r="FT9" s="25">
        <f aca="true" t="shared" si="23" ref="FT9:FT25">FR9/FP9*100</f>
        <v>97.97297297297297</v>
      </c>
      <c r="FU9" s="19">
        <v>31.66</v>
      </c>
      <c r="FV9" s="19">
        <v>31</v>
      </c>
      <c r="FW9" s="19">
        <f>'звітна дата'!BB9</f>
        <v>31</v>
      </c>
      <c r="FX9" s="25">
        <f>FW9/FV9*100</f>
        <v>100</v>
      </c>
      <c r="FY9" s="25">
        <f aca="true" t="shared" si="24" ref="FY9:FY25">FW9/FU9*100</f>
        <v>97.91535060012635</v>
      </c>
      <c r="FZ9" s="19">
        <v>24</v>
      </c>
      <c r="GA9" s="19">
        <v>20</v>
      </c>
      <c r="GB9" s="19">
        <f>'звітна дата'!BD9</f>
        <v>20.75</v>
      </c>
      <c r="GC9" s="25">
        <f>GB9/GA9*100</f>
        <v>103.75000000000001</v>
      </c>
      <c r="GD9" s="25">
        <f aca="true" t="shared" si="25" ref="GD9:GD25">GB9/FZ9*100</f>
        <v>86.45833333333334</v>
      </c>
      <c r="GE9" s="19">
        <v>22.87</v>
      </c>
      <c r="GF9" s="19">
        <v>18.9</v>
      </c>
      <c r="GG9" s="19">
        <f>'звітна дата'!BE9</f>
        <v>19.2</v>
      </c>
      <c r="GH9" s="25">
        <f>GG9/GF9*100</f>
        <v>101.58730158730158</v>
      </c>
      <c r="GI9" s="25">
        <f>GG9/GE9*100</f>
        <v>83.9527765631832</v>
      </c>
      <c r="GJ9" s="19">
        <v>10</v>
      </c>
      <c r="GK9" s="19">
        <v>16</v>
      </c>
      <c r="GL9" s="19">
        <f>'звітна дата'!BG9</f>
        <v>16</v>
      </c>
      <c r="GM9" s="25">
        <f>GL9/GK9*100</f>
        <v>100</v>
      </c>
      <c r="GN9" s="25">
        <f aca="true" t="shared" si="26" ref="GN9:GN25">GL9/GJ9*100</f>
        <v>160</v>
      </c>
      <c r="GO9" s="19">
        <v>9.19</v>
      </c>
      <c r="GP9" s="19">
        <v>16.17</v>
      </c>
      <c r="GQ9" s="19">
        <f>'звітна дата'!BH9</f>
        <v>15.68</v>
      </c>
      <c r="GR9" s="25">
        <f>GQ9/GP9*100</f>
        <v>96.96969696969695</v>
      </c>
      <c r="GS9" s="25">
        <f aca="true" t="shared" si="27" ref="GS9:GS25">GQ9/GO9*100</f>
        <v>170.620239390642</v>
      </c>
      <c r="GT9" s="19">
        <v>9.5</v>
      </c>
      <c r="GU9" s="19">
        <v>7</v>
      </c>
      <c r="GV9" s="19">
        <f>'звітна дата'!BJ9</f>
        <v>6</v>
      </c>
      <c r="GW9" s="25">
        <f>GV9/GU9*100</f>
        <v>85.71428571428571</v>
      </c>
      <c r="GX9" s="25">
        <f aca="true" t="shared" si="28" ref="GX9:GX25">GV9/GT9*100</f>
        <v>63.1578947368421</v>
      </c>
      <c r="GY9" s="19">
        <v>8.73</v>
      </c>
      <c r="GZ9" s="19">
        <v>6.41</v>
      </c>
      <c r="HA9" s="19">
        <f>'звітна дата'!BK9</f>
        <v>5.96</v>
      </c>
      <c r="HB9" s="25">
        <f>HA9/GZ9*100</f>
        <v>92.97971918876755</v>
      </c>
      <c r="HC9" s="25">
        <f aca="true" t="shared" si="29" ref="HC9:HC25">HA9/GY9*100</f>
        <v>68.27033218785796</v>
      </c>
      <c r="HD9" s="19">
        <v>13.25</v>
      </c>
      <c r="HE9" s="19">
        <v>9</v>
      </c>
      <c r="HF9" s="19">
        <f>'звітна дата'!BM9</f>
        <v>8.5</v>
      </c>
      <c r="HG9" s="25">
        <f>HF9/HE9*100</f>
        <v>94.44444444444444</v>
      </c>
      <c r="HH9" s="25">
        <f aca="true" t="shared" si="30" ref="HH9:HH25">HF9/HD9*100</f>
        <v>64.15094339622641</v>
      </c>
      <c r="HI9" s="19">
        <v>10.75</v>
      </c>
      <c r="HJ9" s="19">
        <v>5.91</v>
      </c>
      <c r="HK9" s="19">
        <f>'звітна дата'!BN9</f>
        <v>5.76</v>
      </c>
      <c r="HL9" s="25">
        <f>HK9/HJ9*100</f>
        <v>97.46192893401015</v>
      </c>
      <c r="HM9" s="25">
        <f aca="true" t="shared" si="31" ref="HM9:HM25">HK9/HI9*100</f>
        <v>53.581395348837205</v>
      </c>
      <c r="HN9" s="19">
        <v>13</v>
      </c>
      <c r="HO9" s="19">
        <v>9</v>
      </c>
      <c r="HP9" s="19">
        <f>'звітна дата'!BP9</f>
        <v>8</v>
      </c>
      <c r="HQ9" s="25">
        <f>HP9/HO9*100</f>
        <v>88.88888888888889</v>
      </c>
      <c r="HR9" s="25">
        <f aca="true" t="shared" si="32" ref="HR9:HR25">HP9/HN9*100</f>
        <v>61.53846153846154</v>
      </c>
      <c r="HS9" s="19">
        <v>11.32</v>
      </c>
      <c r="HT9" s="19">
        <v>5.33</v>
      </c>
      <c r="HU9" s="19">
        <f>'звітна дата'!BQ9</f>
        <v>5.49</v>
      </c>
      <c r="HV9" s="25">
        <f>HU9/HT9*100</f>
        <v>103.00187617260788</v>
      </c>
      <c r="HW9" s="25">
        <f aca="true" t="shared" si="33" ref="HW9:HW25">HU9/HS9*100</f>
        <v>48.49823321554771</v>
      </c>
      <c r="HX9" s="19">
        <v>19</v>
      </c>
      <c r="HY9" s="19">
        <v>8</v>
      </c>
      <c r="HZ9" s="19">
        <f>'звітна дата'!BS9</f>
        <v>8</v>
      </c>
      <c r="IA9" s="25">
        <f>HZ9/HY9*100</f>
        <v>100</v>
      </c>
      <c r="IB9" s="25">
        <f>HZ9/HX9*100</f>
        <v>42.10526315789473</v>
      </c>
      <c r="IC9" s="19">
        <v>17.73</v>
      </c>
      <c r="ID9" s="19">
        <v>8.06</v>
      </c>
      <c r="IE9" s="19">
        <f>'звітна дата'!BT9</f>
        <v>7.99</v>
      </c>
      <c r="IF9" s="25">
        <f>IE9/ID9*100</f>
        <v>99.13151364764268</v>
      </c>
      <c r="IG9" s="25">
        <f aca="true" t="shared" si="34" ref="IG9:IG25">IE9/IC9*100</f>
        <v>45.06486181613085</v>
      </c>
    </row>
    <row r="10" spans="1:241" ht="20.25" customHeight="1">
      <c r="A10" s="7" t="s">
        <v>33</v>
      </c>
      <c r="B10" s="6" t="s">
        <v>31</v>
      </c>
      <c r="C10" s="6" t="s">
        <v>31</v>
      </c>
      <c r="D10" s="6" t="str">
        <f>'звітна дата'!B10</f>
        <v> -</v>
      </c>
      <c r="E10" s="20" t="s">
        <v>31</v>
      </c>
      <c r="F10" s="20" t="s">
        <v>31</v>
      </c>
      <c r="G10" s="19">
        <v>16.82</v>
      </c>
      <c r="H10" s="19">
        <v>18.77</v>
      </c>
      <c r="I10" s="45">
        <f>'звітна дата'!C10</f>
        <v>18.66</v>
      </c>
      <c r="J10" s="25">
        <f aca="true" t="shared" si="35" ref="J10:J25">I10/H10*100</f>
        <v>99.41395844432606</v>
      </c>
      <c r="K10" s="25">
        <f aca="true" t="shared" si="36" ref="K10:K25">I10/G10*100</f>
        <v>110.93935790725327</v>
      </c>
      <c r="L10" s="19" t="s">
        <v>31</v>
      </c>
      <c r="M10" s="19" t="s">
        <v>31</v>
      </c>
      <c r="N10" s="6" t="str">
        <f>'звітна дата'!E10</f>
        <v> -</v>
      </c>
      <c r="O10" s="20" t="s">
        <v>31</v>
      </c>
      <c r="P10" s="20" t="s">
        <v>31</v>
      </c>
      <c r="Q10" s="19">
        <v>16.22</v>
      </c>
      <c r="R10" s="19">
        <v>18.09</v>
      </c>
      <c r="S10" s="45">
        <f>'звітна дата'!F10</f>
        <v>18</v>
      </c>
      <c r="T10" s="25">
        <f>S10/R10*100</f>
        <v>99.50248756218906</v>
      </c>
      <c r="U10" s="25">
        <f t="shared" si="0"/>
        <v>110.97410604192355</v>
      </c>
      <c r="V10" s="19" t="s">
        <v>31</v>
      </c>
      <c r="W10" s="6" t="s">
        <v>31</v>
      </c>
      <c r="X10" s="6" t="str">
        <f>'звітна дата'!H10</f>
        <v> -</v>
      </c>
      <c r="Y10" s="20" t="s">
        <v>31</v>
      </c>
      <c r="Z10" s="20" t="s">
        <v>31</v>
      </c>
      <c r="AA10" s="19">
        <v>15.35</v>
      </c>
      <c r="AB10" s="45">
        <v>18.62</v>
      </c>
      <c r="AC10" s="45">
        <f>'звітна дата'!I10</f>
        <v>19.06</v>
      </c>
      <c r="AD10" s="25">
        <f aca="true" t="shared" si="37" ref="AD10:AD25">AC10/AB10*100</f>
        <v>102.36305048335122</v>
      </c>
      <c r="AE10" s="25">
        <f t="shared" si="1"/>
        <v>124.16938110749184</v>
      </c>
      <c r="AF10" s="19">
        <v>103.15</v>
      </c>
      <c r="AG10" s="19">
        <v>95</v>
      </c>
      <c r="AH10" s="19">
        <f>'звітна дата'!K10</f>
        <v>85</v>
      </c>
      <c r="AI10" s="25">
        <f>AH10/AG10*100</f>
        <v>89.47368421052632</v>
      </c>
      <c r="AJ10" s="25">
        <f t="shared" si="2"/>
        <v>82.40426563257391</v>
      </c>
      <c r="AK10" s="19">
        <v>91.9</v>
      </c>
      <c r="AL10" s="19">
        <v>101.6</v>
      </c>
      <c r="AM10" s="19">
        <f>'звітна дата'!L10</f>
        <v>118.19</v>
      </c>
      <c r="AN10" s="25">
        <f>AM10/AL10*100</f>
        <v>116.32874015748031</v>
      </c>
      <c r="AO10" s="25">
        <f>AM10/AK10*100</f>
        <v>128.60718171926004</v>
      </c>
      <c r="AP10" s="19" t="s">
        <v>32</v>
      </c>
      <c r="AQ10" s="19">
        <v>100</v>
      </c>
      <c r="AR10" s="19">
        <f>'звітна дата'!N10</f>
        <v>96.67</v>
      </c>
      <c r="AS10" s="25">
        <f aca="true" t="shared" si="38" ref="AS10:AS25">AR10/AQ10*100</f>
        <v>96.67</v>
      </c>
      <c r="AT10" s="25" t="s">
        <v>32</v>
      </c>
      <c r="AU10" s="19">
        <v>104.99</v>
      </c>
      <c r="AV10" s="19">
        <v>106.08</v>
      </c>
      <c r="AW10" s="19">
        <f>'звітна дата'!O10</f>
        <v>106.59</v>
      </c>
      <c r="AX10" s="25">
        <f>AW10/AV10*100</f>
        <v>100.48076923076923</v>
      </c>
      <c r="AY10" s="25">
        <f>AW10/AU10*100</f>
        <v>101.5239546623488</v>
      </c>
      <c r="AZ10" s="19">
        <v>59.83</v>
      </c>
      <c r="BA10" s="19">
        <v>54.5</v>
      </c>
      <c r="BB10" s="19">
        <f>'звітна дата'!Q10</f>
        <v>52.5</v>
      </c>
      <c r="BC10" s="25">
        <f aca="true" t="shared" si="39" ref="BC10:BC25">BB10/BA10*100</f>
        <v>96.3302752293578</v>
      </c>
      <c r="BD10" s="25">
        <f t="shared" si="4"/>
        <v>87.74862109309711</v>
      </c>
      <c r="BE10" s="19">
        <v>58.93</v>
      </c>
      <c r="BF10" s="19">
        <v>63.49</v>
      </c>
      <c r="BG10" s="19">
        <f>'звітна дата'!R10</f>
        <v>60.3</v>
      </c>
      <c r="BH10" s="25">
        <f aca="true" t="shared" si="40" ref="BH10:BH25">BG10/BF10*100</f>
        <v>94.97558670656797</v>
      </c>
      <c r="BI10" s="25">
        <f t="shared" si="5"/>
        <v>102.32479212625148</v>
      </c>
      <c r="BJ10" s="19" t="s">
        <v>32</v>
      </c>
      <c r="BK10" s="19">
        <v>78.9</v>
      </c>
      <c r="BL10" s="19">
        <f>'звітна дата'!T10</f>
        <v>73.75</v>
      </c>
      <c r="BM10" s="25">
        <f>BL10/BK10*100</f>
        <v>93.47275031685678</v>
      </c>
      <c r="BN10" s="25" t="s">
        <v>32</v>
      </c>
      <c r="BO10" s="19" t="s">
        <v>32</v>
      </c>
      <c r="BP10" s="19" t="s">
        <v>32</v>
      </c>
      <c r="BQ10" s="19" t="str">
        <f>'звітна дата'!U10</f>
        <v>-</v>
      </c>
      <c r="BR10" s="25" t="s">
        <v>31</v>
      </c>
      <c r="BS10" s="25" t="s">
        <v>32</v>
      </c>
      <c r="BT10" s="19">
        <v>9.7</v>
      </c>
      <c r="BU10" s="19">
        <v>10</v>
      </c>
      <c r="BV10" s="19">
        <f>'звітна дата'!W10</f>
        <v>10</v>
      </c>
      <c r="BW10" s="25">
        <f aca="true" t="shared" si="41" ref="BW10:BW25">BV10/BU10*100</f>
        <v>100</v>
      </c>
      <c r="BX10" s="25">
        <f t="shared" si="7"/>
        <v>103.09278350515466</v>
      </c>
      <c r="BY10" s="19">
        <v>9.85</v>
      </c>
      <c r="BZ10" s="19">
        <v>10.25</v>
      </c>
      <c r="CA10" s="19">
        <f>'звітна дата'!X10</f>
        <v>10.54</v>
      </c>
      <c r="CB10" s="25">
        <f aca="true" t="shared" si="42" ref="CB10:CB25">CA10/BZ10*100</f>
        <v>102.82926829268293</v>
      </c>
      <c r="CC10" s="25">
        <f t="shared" si="8"/>
        <v>107.00507614213197</v>
      </c>
      <c r="CD10" s="19">
        <v>12.5</v>
      </c>
      <c r="CE10" s="19">
        <v>14</v>
      </c>
      <c r="CF10" s="19">
        <f>'звітна дата'!Z10</f>
        <v>14</v>
      </c>
      <c r="CG10" s="25">
        <f aca="true" t="shared" si="43" ref="CG10:CG25">CF10/CE10*100</f>
        <v>100</v>
      </c>
      <c r="CH10" s="25">
        <f t="shared" si="9"/>
        <v>112.00000000000001</v>
      </c>
      <c r="CI10" s="19">
        <v>13.57</v>
      </c>
      <c r="CJ10" s="19">
        <v>15.35</v>
      </c>
      <c r="CK10" s="19">
        <f>'звітна дата'!AA10</f>
        <v>16.49</v>
      </c>
      <c r="CL10" s="25">
        <f aca="true" t="shared" si="44" ref="CL10:CL25">CK10/CJ10*100</f>
        <v>107.42671009771986</v>
      </c>
      <c r="CM10" s="25">
        <f t="shared" si="10"/>
        <v>121.518054532056</v>
      </c>
      <c r="CN10" s="19">
        <v>24.5</v>
      </c>
      <c r="CO10" s="19">
        <v>29.25</v>
      </c>
      <c r="CP10" s="19">
        <f>'звітна дата'!AC10</f>
        <v>28</v>
      </c>
      <c r="CQ10" s="25">
        <f aca="true" t="shared" si="45" ref="CQ10:CQ25">CP10/CO10*100</f>
        <v>95.72649572649573</v>
      </c>
      <c r="CR10" s="25">
        <f t="shared" si="11"/>
        <v>114.28571428571428</v>
      </c>
      <c r="CS10" s="19">
        <v>22.07</v>
      </c>
      <c r="CT10" s="19">
        <v>21.93</v>
      </c>
      <c r="CU10" s="19">
        <f>'звітна дата'!AD10</f>
        <v>20.62</v>
      </c>
      <c r="CV10" s="25">
        <f aca="true" t="shared" si="46" ref="CV10:CV25">CU10/CT10*100</f>
        <v>94.0264477884177</v>
      </c>
      <c r="CW10" s="25">
        <f t="shared" si="12"/>
        <v>93.42999546896239</v>
      </c>
      <c r="CX10" s="19">
        <v>20.5</v>
      </c>
      <c r="CY10" s="19">
        <v>30</v>
      </c>
      <c r="CZ10" s="19">
        <f>'звітна дата'!AF10</f>
        <v>30</v>
      </c>
      <c r="DA10" s="25">
        <f aca="true" t="shared" si="47" ref="DA10:DA25">CZ10/CY10*100</f>
        <v>100</v>
      </c>
      <c r="DB10" s="25">
        <f t="shared" si="13"/>
        <v>146.34146341463415</v>
      </c>
      <c r="DC10" s="19">
        <v>15.35</v>
      </c>
      <c r="DD10" s="19">
        <v>27.75</v>
      </c>
      <c r="DE10" s="19">
        <f>'звітна дата'!AG10</f>
        <v>27.98</v>
      </c>
      <c r="DF10" s="25">
        <f aca="true" t="shared" si="48" ref="DF10:DF25">DE10/DD10*100</f>
        <v>100.82882882882882</v>
      </c>
      <c r="DG10" s="25">
        <f aca="true" t="shared" si="49" ref="DG10:DG25">DE10/DC10*100</f>
        <v>182.2801302931596</v>
      </c>
      <c r="DH10" s="19">
        <v>71.97</v>
      </c>
      <c r="DI10" s="19">
        <v>68.4</v>
      </c>
      <c r="DJ10" s="19">
        <f>'звітна дата'!AI10</f>
        <v>55.67</v>
      </c>
      <c r="DK10" s="25">
        <f aca="true" t="shared" si="50" ref="DK10:DK25">DJ10/DI10*100</f>
        <v>81.38888888888889</v>
      </c>
      <c r="DL10" s="25">
        <f aca="true" t="shared" si="51" ref="DL10:DL25">DJ10/DH10*100</f>
        <v>77.35167430873976</v>
      </c>
      <c r="DM10" s="19">
        <v>69.62</v>
      </c>
      <c r="DN10" s="19">
        <v>64.18</v>
      </c>
      <c r="DO10" s="19">
        <f>'звітна дата'!AJ10</f>
        <v>63.47</v>
      </c>
      <c r="DP10" s="25">
        <f aca="true" t="shared" si="52" ref="DP10:DP25">DO10/DN10*100</f>
        <v>98.8937363664693</v>
      </c>
      <c r="DQ10" s="25">
        <f t="shared" si="14"/>
        <v>91.16633151393278</v>
      </c>
      <c r="DR10" s="19">
        <v>14.5</v>
      </c>
      <c r="DS10" s="19">
        <v>20.53</v>
      </c>
      <c r="DT10" s="19">
        <f>'звітна дата'!AL10</f>
        <v>14</v>
      </c>
      <c r="DU10" s="25">
        <f aca="true" t="shared" si="53" ref="DU10:DU25">DT10/DS10*100</f>
        <v>68.19288845591817</v>
      </c>
      <c r="DV10" s="25">
        <f t="shared" si="15"/>
        <v>96.55172413793103</v>
      </c>
      <c r="DW10" s="19">
        <v>20.79</v>
      </c>
      <c r="DX10" s="19">
        <v>18.24</v>
      </c>
      <c r="DY10" s="19">
        <f>'звітна дата'!AM10</f>
        <v>18.24</v>
      </c>
      <c r="DZ10" s="25">
        <f aca="true" t="shared" si="54" ref="DZ10:DZ25">DY10/DX10*100</f>
        <v>100</v>
      </c>
      <c r="EA10" s="25">
        <f t="shared" si="16"/>
        <v>87.73448773448773</v>
      </c>
      <c r="EB10" s="19">
        <v>49.5</v>
      </c>
      <c r="EC10" s="19">
        <v>52.13</v>
      </c>
      <c r="ED10" s="19">
        <f>'звітна дата'!AO10</f>
        <v>56.13</v>
      </c>
      <c r="EE10" s="25">
        <f t="shared" si="17"/>
        <v>107.67312488010742</v>
      </c>
      <c r="EF10" s="25">
        <f>ED10/EB10*100</f>
        <v>113.3939393939394</v>
      </c>
      <c r="EG10" s="19">
        <v>44.39</v>
      </c>
      <c r="EH10" s="19">
        <v>64.38</v>
      </c>
      <c r="EI10" s="19">
        <f>'звітна дата'!AP10</f>
        <v>61.5</v>
      </c>
      <c r="EJ10" s="25">
        <f aca="true" t="shared" si="55" ref="EJ10:EJ25">EI10/EH10*100</f>
        <v>95.52656104380243</v>
      </c>
      <c r="EK10" s="25">
        <f t="shared" si="18"/>
        <v>138.54471727866638</v>
      </c>
      <c r="EL10" s="19">
        <v>129.8</v>
      </c>
      <c r="EM10" s="19">
        <v>145.5</v>
      </c>
      <c r="EN10" s="19">
        <f>'звітна дата'!AR10</f>
        <v>114.67</v>
      </c>
      <c r="EO10" s="25">
        <f aca="true" t="shared" si="56" ref="EO10:EO25">EN10/EM10*100</f>
        <v>78.8109965635739</v>
      </c>
      <c r="EP10" s="25">
        <f t="shared" si="19"/>
        <v>88.34360554699538</v>
      </c>
      <c r="EQ10" s="19">
        <v>119.91</v>
      </c>
      <c r="ER10" s="19">
        <v>148.62</v>
      </c>
      <c r="ES10" s="19">
        <f>'звітна дата'!AS10</f>
        <v>151.94</v>
      </c>
      <c r="ET10" s="25">
        <f aca="true" t="shared" si="57" ref="ET10:ET25">ES10/ER10*100</f>
        <v>102.23388507603283</v>
      </c>
      <c r="EU10" s="25">
        <f t="shared" si="20"/>
        <v>126.71170044199818</v>
      </c>
      <c r="EV10" s="19">
        <v>58.99</v>
      </c>
      <c r="EW10" s="19">
        <v>52.79</v>
      </c>
      <c r="EX10" s="19">
        <f>'звітна дата'!AU10</f>
        <v>38</v>
      </c>
      <c r="EY10" s="25">
        <f aca="true" t="shared" si="58" ref="EY10:EY25">EX10/EW10*100</f>
        <v>71.98333017616973</v>
      </c>
      <c r="EZ10" s="25">
        <f t="shared" si="21"/>
        <v>64.41769791490083</v>
      </c>
      <c r="FA10" s="19">
        <v>73.03</v>
      </c>
      <c r="FB10" s="19">
        <v>59.28</v>
      </c>
      <c r="FC10" s="19">
        <f>'звітна дата'!AV10</f>
        <v>71.12</v>
      </c>
      <c r="FD10" s="25">
        <f aca="true" t="shared" si="59" ref="FD10:FD25">FC10/FB10*100</f>
        <v>119.97300944669367</v>
      </c>
      <c r="FE10" s="25">
        <f aca="true" t="shared" si="60" ref="FE10:FE25">FC10/FA10*100</f>
        <v>97.38463645077366</v>
      </c>
      <c r="FF10" s="19">
        <v>11.4</v>
      </c>
      <c r="FG10" s="19">
        <v>13.46</v>
      </c>
      <c r="FH10" s="19">
        <f>'звітна дата'!AX10</f>
        <v>13.35</v>
      </c>
      <c r="FI10" s="25">
        <f aca="true" t="shared" si="61" ref="FI10:FI25">FH10/FG10*100</f>
        <v>99.18276374442793</v>
      </c>
      <c r="FJ10" s="25">
        <f>FH10/FF10*100</f>
        <v>117.10526315789474</v>
      </c>
      <c r="FK10" s="19">
        <v>12.09</v>
      </c>
      <c r="FL10" s="19">
        <v>13.15</v>
      </c>
      <c r="FM10" s="19">
        <f>'звітна дата'!AY10</f>
        <v>12.98</v>
      </c>
      <c r="FN10" s="25">
        <f aca="true" t="shared" si="62" ref="FN10:FN25">FM10/FL10*100</f>
        <v>98.70722433460077</v>
      </c>
      <c r="FO10" s="25">
        <f t="shared" si="22"/>
        <v>107.36145574855254</v>
      </c>
      <c r="FP10" s="19">
        <v>27.15</v>
      </c>
      <c r="FQ10" s="78">
        <v>27.42</v>
      </c>
      <c r="FR10" s="19">
        <f>'звітна дата'!BA10</f>
        <v>28.08</v>
      </c>
      <c r="FS10" s="25">
        <f aca="true" t="shared" si="63" ref="FS10:FS25">FR10/FQ10*100</f>
        <v>102.4070021881838</v>
      </c>
      <c r="FT10" s="25">
        <f t="shared" si="23"/>
        <v>103.42541436464087</v>
      </c>
      <c r="FU10" s="19">
        <v>32.09</v>
      </c>
      <c r="FV10" s="19">
        <v>30.71</v>
      </c>
      <c r="FW10" s="19">
        <f>'звітна дата'!BB10</f>
        <v>31.89</v>
      </c>
      <c r="FX10" s="25">
        <f aca="true" t="shared" si="64" ref="FX10:FX25">FW10/FV10*100</f>
        <v>103.84239661348096</v>
      </c>
      <c r="FY10" s="25">
        <f t="shared" si="24"/>
        <v>99.3767528825179</v>
      </c>
      <c r="FZ10" s="19">
        <v>21.25</v>
      </c>
      <c r="GA10" s="19">
        <v>20.5</v>
      </c>
      <c r="GB10" s="19">
        <f>'звітна дата'!BD10</f>
        <v>20.5</v>
      </c>
      <c r="GC10" s="25">
        <f aca="true" t="shared" si="65" ref="GC10:GC25">GB10/GA10*100</f>
        <v>100</v>
      </c>
      <c r="GD10" s="25">
        <f t="shared" si="25"/>
        <v>96.47058823529412</v>
      </c>
      <c r="GE10" s="19">
        <v>22.07</v>
      </c>
      <c r="GF10" s="19">
        <v>20.1</v>
      </c>
      <c r="GG10" s="19">
        <f>'звітна дата'!BE10</f>
        <v>19.85</v>
      </c>
      <c r="GH10" s="25">
        <f aca="true" t="shared" si="66" ref="GH10:GH25">GG10/GF10*100</f>
        <v>98.75621890547264</v>
      </c>
      <c r="GI10" s="25">
        <f aca="true" t="shared" si="67" ref="GI10:GI25">GG10/GE10*100</f>
        <v>89.94109651110105</v>
      </c>
      <c r="GJ10" s="19">
        <v>7</v>
      </c>
      <c r="GK10" s="19">
        <v>15</v>
      </c>
      <c r="GL10" s="19">
        <f>'звітна дата'!BG10</f>
        <v>16</v>
      </c>
      <c r="GM10" s="25">
        <f>GL10/GK10*100</f>
        <v>106.66666666666667</v>
      </c>
      <c r="GN10" s="25">
        <f t="shared" si="26"/>
        <v>228.57142857142856</v>
      </c>
      <c r="GO10" s="19">
        <v>9.42</v>
      </c>
      <c r="GP10" s="19">
        <v>14.09</v>
      </c>
      <c r="GQ10" s="19">
        <f>'звітна дата'!BH10</f>
        <v>12.78</v>
      </c>
      <c r="GR10" s="25">
        <f aca="true" t="shared" si="68" ref="GR10:GR25">GQ10/GP10*100</f>
        <v>90.70262597586941</v>
      </c>
      <c r="GS10" s="25">
        <f t="shared" si="27"/>
        <v>135.66878980891718</v>
      </c>
      <c r="GT10" s="19">
        <v>8.5</v>
      </c>
      <c r="GU10" s="19">
        <v>4.5</v>
      </c>
      <c r="GV10" s="19">
        <f>'звітна дата'!BJ10</f>
        <v>5</v>
      </c>
      <c r="GW10" s="25">
        <f>GV10/GU10*100</f>
        <v>111.11111111111111</v>
      </c>
      <c r="GX10" s="25">
        <f t="shared" si="28"/>
        <v>58.82352941176471</v>
      </c>
      <c r="GY10" s="19">
        <v>8.12</v>
      </c>
      <c r="GZ10" s="19">
        <v>6.52</v>
      </c>
      <c r="HA10" s="19">
        <f>'звітна дата'!BK10</f>
        <v>5.45</v>
      </c>
      <c r="HB10" s="25">
        <f aca="true" t="shared" si="69" ref="HB10:HB25">HA10/GZ10*100</f>
        <v>83.58895705521473</v>
      </c>
      <c r="HC10" s="25">
        <f t="shared" si="29"/>
        <v>67.11822660098522</v>
      </c>
      <c r="HD10" s="19">
        <v>13.5</v>
      </c>
      <c r="HE10" s="19">
        <v>9</v>
      </c>
      <c r="HF10" s="19">
        <f>'звітна дата'!BM10</f>
        <v>9.25</v>
      </c>
      <c r="HG10" s="25">
        <f>HF10/HE10*100</f>
        <v>102.77777777777777</v>
      </c>
      <c r="HH10" s="25">
        <f t="shared" si="30"/>
        <v>68.51851851851852</v>
      </c>
      <c r="HI10" s="19">
        <v>11.74</v>
      </c>
      <c r="HJ10" s="19">
        <v>9.45</v>
      </c>
      <c r="HK10" s="19">
        <f>'звітна дата'!BN10</f>
        <v>7.1</v>
      </c>
      <c r="HL10" s="25">
        <f aca="true" t="shared" si="70" ref="HL10:HL25">HK10/HJ10*100</f>
        <v>75.13227513227514</v>
      </c>
      <c r="HM10" s="25">
        <f t="shared" si="31"/>
        <v>60.47700170357751</v>
      </c>
      <c r="HN10" s="19">
        <v>12</v>
      </c>
      <c r="HO10" s="19">
        <v>7.5</v>
      </c>
      <c r="HP10" s="19">
        <f>'звітна дата'!BP10</f>
        <v>11</v>
      </c>
      <c r="HQ10" s="25">
        <f>HP10/HO10*100</f>
        <v>146.66666666666666</v>
      </c>
      <c r="HR10" s="25">
        <f t="shared" si="32"/>
        <v>91.66666666666666</v>
      </c>
      <c r="HS10" s="19">
        <v>11.52</v>
      </c>
      <c r="HT10" s="19">
        <v>6.16</v>
      </c>
      <c r="HU10" s="19">
        <f>'звітна дата'!BQ10</f>
        <v>6.3</v>
      </c>
      <c r="HV10" s="25">
        <f aca="true" t="shared" si="71" ref="HV10:HV25">HU10/HT10*100</f>
        <v>102.27272727272727</v>
      </c>
      <c r="HW10" s="25">
        <f t="shared" si="33"/>
        <v>54.6875</v>
      </c>
      <c r="HX10" s="19">
        <v>17</v>
      </c>
      <c r="HY10" s="19">
        <v>9</v>
      </c>
      <c r="HZ10" s="19">
        <f>'звітна дата'!BS10</f>
        <v>9.5</v>
      </c>
      <c r="IA10" s="25">
        <f aca="true" t="shared" si="72" ref="IA10:IA25">HZ10/HY10*100</f>
        <v>105.55555555555556</v>
      </c>
      <c r="IB10" s="25">
        <f aca="true" t="shared" si="73" ref="IB10:IB25">HZ10/HX10*100</f>
        <v>55.88235294117647</v>
      </c>
      <c r="IC10" s="19">
        <v>17.84</v>
      </c>
      <c r="ID10" s="19">
        <v>9.23</v>
      </c>
      <c r="IE10" s="19">
        <f>'звітна дата'!BT10</f>
        <v>8.2</v>
      </c>
      <c r="IF10" s="25">
        <f>IE10/ID10*100</f>
        <v>88.84073672806066</v>
      </c>
      <c r="IG10" s="25">
        <f t="shared" si="34"/>
        <v>45.96412556053811</v>
      </c>
    </row>
    <row r="11" spans="1:241" ht="20.25" customHeight="1">
      <c r="A11" s="7" t="s">
        <v>19</v>
      </c>
      <c r="B11" s="6" t="s">
        <v>31</v>
      </c>
      <c r="C11" s="6" t="s">
        <v>31</v>
      </c>
      <c r="D11" s="6" t="str">
        <f>'звітна дата'!B11</f>
        <v> -</v>
      </c>
      <c r="E11" s="20" t="s">
        <v>31</v>
      </c>
      <c r="F11" s="20" t="s">
        <v>31</v>
      </c>
      <c r="G11" s="19">
        <v>17.57</v>
      </c>
      <c r="H11" s="19">
        <v>18.26</v>
      </c>
      <c r="I11" s="45">
        <f>'звітна дата'!C11</f>
        <v>18.26</v>
      </c>
      <c r="J11" s="25">
        <f t="shared" si="35"/>
        <v>100</v>
      </c>
      <c r="K11" s="25">
        <f t="shared" si="36"/>
        <v>103.9271485486625</v>
      </c>
      <c r="L11" s="19" t="s">
        <v>31</v>
      </c>
      <c r="M11" s="19" t="s">
        <v>31</v>
      </c>
      <c r="N11" s="6" t="str">
        <f>'звітна дата'!E11</f>
        <v> -</v>
      </c>
      <c r="O11" s="20" t="s">
        <v>31</v>
      </c>
      <c r="P11" s="20" t="s">
        <v>31</v>
      </c>
      <c r="Q11" s="19">
        <v>16.77</v>
      </c>
      <c r="R11" s="19">
        <v>17.74</v>
      </c>
      <c r="S11" s="45">
        <f>'звітна дата'!F11</f>
        <v>17.74</v>
      </c>
      <c r="T11" s="25">
        <f aca="true" t="shared" si="74" ref="T11:T25">S11/R11*100</f>
        <v>100</v>
      </c>
      <c r="U11" s="25">
        <f t="shared" si="0"/>
        <v>105.78413834227787</v>
      </c>
      <c r="V11" s="19" t="s">
        <v>31</v>
      </c>
      <c r="W11" s="6" t="s">
        <v>31</v>
      </c>
      <c r="X11" s="6" t="str">
        <f>'звітна дата'!H11</f>
        <v> -</v>
      </c>
      <c r="Y11" s="20" t="s">
        <v>31</v>
      </c>
      <c r="Z11" s="20" t="s">
        <v>31</v>
      </c>
      <c r="AA11" s="19">
        <v>17.63</v>
      </c>
      <c r="AB11" s="45">
        <v>18.94</v>
      </c>
      <c r="AC11" s="45">
        <f>'звітна дата'!I11</f>
        <v>18.94</v>
      </c>
      <c r="AD11" s="25">
        <f t="shared" si="37"/>
        <v>100</v>
      </c>
      <c r="AE11" s="25">
        <f t="shared" si="1"/>
        <v>107.43051616562678</v>
      </c>
      <c r="AF11" s="19">
        <v>125</v>
      </c>
      <c r="AG11" s="19">
        <v>120</v>
      </c>
      <c r="AH11" s="19">
        <f>'звітна дата'!K11</f>
        <v>120</v>
      </c>
      <c r="AI11" s="25">
        <f>AH11/AG11*100</f>
        <v>100</v>
      </c>
      <c r="AJ11" s="25">
        <f t="shared" si="2"/>
        <v>96</v>
      </c>
      <c r="AK11" s="19">
        <v>139.98</v>
      </c>
      <c r="AL11" s="6">
        <v>129.98</v>
      </c>
      <c r="AM11" s="45">
        <f>'звітна дата'!L11</f>
        <v>129.98</v>
      </c>
      <c r="AN11" s="25">
        <f>AM11/AL11*100</f>
        <v>100</v>
      </c>
      <c r="AO11" s="25">
        <f>AM11/AK11*100</f>
        <v>92.85612230318617</v>
      </c>
      <c r="AP11" s="19">
        <v>110</v>
      </c>
      <c r="AQ11" s="19">
        <v>100</v>
      </c>
      <c r="AR11" s="19">
        <f>'звітна дата'!N11</f>
        <v>100</v>
      </c>
      <c r="AS11" s="25">
        <f t="shared" si="38"/>
        <v>100</v>
      </c>
      <c r="AT11" s="25">
        <f t="shared" si="3"/>
        <v>90.9090909090909</v>
      </c>
      <c r="AU11" s="19">
        <v>104.98</v>
      </c>
      <c r="AV11" s="19">
        <v>105.9</v>
      </c>
      <c r="AW11" s="19">
        <f>'звітна дата'!O11</f>
        <v>99.98</v>
      </c>
      <c r="AX11" s="25">
        <f>AW11/AV11*100</f>
        <v>94.40982058545798</v>
      </c>
      <c r="AY11" s="25">
        <f>AW11/AU11*100</f>
        <v>95.23718803581635</v>
      </c>
      <c r="AZ11" s="19">
        <v>58.9</v>
      </c>
      <c r="BA11" s="19">
        <v>66</v>
      </c>
      <c r="BB11" s="19">
        <f>'звітна дата'!Q11</f>
        <v>66</v>
      </c>
      <c r="BC11" s="25">
        <f t="shared" si="39"/>
        <v>100</v>
      </c>
      <c r="BD11" s="25">
        <f t="shared" si="4"/>
        <v>112.05432937181664</v>
      </c>
      <c r="BE11" s="19">
        <v>59.3</v>
      </c>
      <c r="BF11" s="19">
        <v>67.89</v>
      </c>
      <c r="BG11" s="19">
        <f>'звітна дата'!R11</f>
        <v>66.6</v>
      </c>
      <c r="BH11" s="25">
        <f t="shared" si="40"/>
        <v>98.09986743261156</v>
      </c>
      <c r="BI11" s="25">
        <f t="shared" si="5"/>
        <v>112.31028667790895</v>
      </c>
      <c r="BJ11" s="19">
        <v>60</v>
      </c>
      <c r="BK11" s="19">
        <v>65</v>
      </c>
      <c r="BL11" s="19">
        <f>'звітна дата'!T11</f>
        <v>65</v>
      </c>
      <c r="BM11" s="25">
        <f aca="true" t="shared" si="75" ref="BM11:BM25">BL11/BK11*100</f>
        <v>100</v>
      </c>
      <c r="BN11" s="25">
        <f t="shared" si="6"/>
        <v>108.33333333333333</v>
      </c>
      <c r="BO11" s="19" t="s">
        <v>78</v>
      </c>
      <c r="BP11" s="19" t="s">
        <v>78</v>
      </c>
      <c r="BQ11" s="19" t="str">
        <f>'звітна дата'!U11</f>
        <v> - </v>
      </c>
      <c r="BR11" s="25" t="s">
        <v>31</v>
      </c>
      <c r="BS11" s="25" t="s">
        <v>31</v>
      </c>
      <c r="BT11" s="19">
        <v>12</v>
      </c>
      <c r="BU11" s="19">
        <v>12.5</v>
      </c>
      <c r="BV11" s="19">
        <f>'звітна дата'!W11</f>
        <v>12.5</v>
      </c>
      <c r="BW11" s="25">
        <f t="shared" si="41"/>
        <v>100</v>
      </c>
      <c r="BX11" s="25">
        <f t="shared" si="7"/>
        <v>104.16666666666667</v>
      </c>
      <c r="BY11" s="19">
        <v>10.6</v>
      </c>
      <c r="BZ11" s="19">
        <v>12.8</v>
      </c>
      <c r="CA11" s="19">
        <f>'звітна дата'!X11</f>
        <v>12.7</v>
      </c>
      <c r="CB11" s="25">
        <f t="shared" si="42"/>
        <v>99.21874999999999</v>
      </c>
      <c r="CC11" s="25">
        <f t="shared" si="8"/>
        <v>119.81132075471699</v>
      </c>
      <c r="CD11" s="19">
        <v>15</v>
      </c>
      <c r="CE11" s="19">
        <v>16</v>
      </c>
      <c r="CF11" s="19">
        <f>'звітна дата'!Z11</f>
        <v>16</v>
      </c>
      <c r="CG11" s="25">
        <f t="shared" si="43"/>
        <v>100</v>
      </c>
      <c r="CH11" s="25">
        <f t="shared" si="9"/>
        <v>106.66666666666667</v>
      </c>
      <c r="CI11" s="19">
        <v>14.5</v>
      </c>
      <c r="CJ11" s="19">
        <v>15.8</v>
      </c>
      <c r="CK11" s="19">
        <f>'звітна дата'!AA11</f>
        <v>15.8</v>
      </c>
      <c r="CL11" s="25">
        <f t="shared" si="44"/>
        <v>100</v>
      </c>
      <c r="CM11" s="25">
        <f t="shared" si="10"/>
        <v>108.9655172413793</v>
      </c>
      <c r="CN11" s="19">
        <v>27</v>
      </c>
      <c r="CO11" s="19">
        <v>27</v>
      </c>
      <c r="CP11" s="19">
        <f>'звітна дата'!AC11</f>
        <v>27</v>
      </c>
      <c r="CQ11" s="25">
        <f t="shared" si="45"/>
        <v>100</v>
      </c>
      <c r="CR11" s="25">
        <f t="shared" si="11"/>
        <v>100</v>
      </c>
      <c r="CS11" s="19">
        <v>22.9</v>
      </c>
      <c r="CT11" s="19">
        <v>22.5</v>
      </c>
      <c r="CU11" s="19">
        <f>'звітна дата'!AD11</f>
        <v>22.5</v>
      </c>
      <c r="CV11" s="25">
        <f t="shared" si="46"/>
        <v>100</v>
      </c>
      <c r="CW11" s="25">
        <f t="shared" si="12"/>
        <v>98.25327510917032</v>
      </c>
      <c r="CX11" s="19">
        <v>18</v>
      </c>
      <c r="CY11" s="19">
        <v>30</v>
      </c>
      <c r="CZ11" s="19">
        <f>'звітна дата'!AF11</f>
        <v>30</v>
      </c>
      <c r="DA11" s="25">
        <f t="shared" si="47"/>
        <v>100</v>
      </c>
      <c r="DB11" s="25">
        <f t="shared" si="13"/>
        <v>166.66666666666669</v>
      </c>
      <c r="DC11" s="19">
        <v>14.3</v>
      </c>
      <c r="DD11" s="19">
        <v>28</v>
      </c>
      <c r="DE11" s="19">
        <f>'звітна дата'!AG11</f>
        <v>28</v>
      </c>
      <c r="DF11" s="25">
        <f t="shared" si="48"/>
        <v>100</v>
      </c>
      <c r="DG11" s="25">
        <f t="shared" si="49"/>
        <v>195.80419580419579</v>
      </c>
      <c r="DH11" s="19">
        <v>90</v>
      </c>
      <c r="DI11" s="19">
        <v>75</v>
      </c>
      <c r="DJ11" s="19">
        <f>'звітна дата'!AI11</f>
        <v>75</v>
      </c>
      <c r="DK11" s="25">
        <f t="shared" si="50"/>
        <v>100</v>
      </c>
      <c r="DL11" s="25">
        <f t="shared" si="51"/>
        <v>83.33333333333334</v>
      </c>
      <c r="DM11" s="19">
        <v>87.69</v>
      </c>
      <c r="DN11" s="19">
        <v>83.7</v>
      </c>
      <c r="DO11" s="19">
        <f>'звітна дата'!AJ11</f>
        <v>83.7</v>
      </c>
      <c r="DP11" s="25">
        <f t="shared" si="52"/>
        <v>100</v>
      </c>
      <c r="DQ11" s="25">
        <f t="shared" si="14"/>
        <v>95.44988026000685</v>
      </c>
      <c r="DR11" s="19">
        <v>18.5</v>
      </c>
      <c r="DS11" s="19">
        <v>19</v>
      </c>
      <c r="DT11" s="19">
        <f>'звітна дата'!AL11</f>
        <v>19</v>
      </c>
      <c r="DU11" s="25">
        <f t="shared" si="53"/>
        <v>100</v>
      </c>
      <c r="DV11" s="25">
        <f t="shared" si="15"/>
        <v>102.7027027027027</v>
      </c>
      <c r="DW11" s="19">
        <v>21.5</v>
      </c>
      <c r="DX11" s="19">
        <v>22.9</v>
      </c>
      <c r="DY11" s="19">
        <f>'звітна дата'!AM11</f>
        <v>22.9</v>
      </c>
      <c r="DZ11" s="25">
        <f t="shared" si="54"/>
        <v>100</v>
      </c>
      <c r="EA11" s="25">
        <f t="shared" si="16"/>
        <v>106.51162790697674</v>
      </c>
      <c r="EB11" s="19">
        <v>55</v>
      </c>
      <c r="EC11" s="19">
        <v>55</v>
      </c>
      <c r="ED11" s="19">
        <f>'звітна дата'!AO11</f>
        <v>55</v>
      </c>
      <c r="EE11" s="25">
        <f t="shared" si="17"/>
        <v>100</v>
      </c>
      <c r="EF11" s="25">
        <f>ED11/EB11*100</f>
        <v>100</v>
      </c>
      <c r="EG11" s="19">
        <v>58.75</v>
      </c>
      <c r="EH11" s="19">
        <v>63.95</v>
      </c>
      <c r="EI11" s="19">
        <f>'звітна дата'!AP11</f>
        <v>64.5</v>
      </c>
      <c r="EJ11" s="25">
        <f t="shared" si="55"/>
        <v>100.86004691164972</v>
      </c>
      <c r="EK11" s="25">
        <f t="shared" si="18"/>
        <v>109.7872340425532</v>
      </c>
      <c r="EL11" s="19">
        <v>120</v>
      </c>
      <c r="EM11" s="19">
        <v>120</v>
      </c>
      <c r="EN11" s="19">
        <f>'звітна дата'!AR11</f>
        <v>120</v>
      </c>
      <c r="EO11" s="25">
        <f t="shared" si="56"/>
        <v>100</v>
      </c>
      <c r="EP11" s="25">
        <f t="shared" si="19"/>
        <v>100</v>
      </c>
      <c r="EQ11" s="19">
        <v>147.9</v>
      </c>
      <c r="ER11" s="19">
        <v>153.5</v>
      </c>
      <c r="ES11" s="19">
        <f>'звітна дата'!AS11</f>
        <v>177.5</v>
      </c>
      <c r="ET11" s="25">
        <f t="shared" si="57"/>
        <v>115.63517915309447</v>
      </c>
      <c r="EU11" s="25">
        <f t="shared" si="20"/>
        <v>120.01352265043947</v>
      </c>
      <c r="EV11" s="19">
        <v>65</v>
      </c>
      <c r="EW11" s="19">
        <v>65</v>
      </c>
      <c r="EX11" s="19">
        <f>'звітна дата'!AU11</f>
        <v>65</v>
      </c>
      <c r="EY11" s="25">
        <f t="shared" si="58"/>
        <v>100</v>
      </c>
      <c r="EZ11" s="25">
        <f t="shared" si="21"/>
        <v>100</v>
      </c>
      <c r="FA11" s="19">
        <v>62.03</v>
      </c>
      <c r="FB11" s="19">
        <v>107.5</v>
      </c>
      <c r="FC11" s="19">
        <f>'звітна дата'!AV11</f>
        <v>100</v>
      </c>
      <c r="FD11" s="25">
        <f t="shared" si="59"/>
        <v>93.02325581395348</v>
      </c>
      <c r="FE11" s="25">
        <f t="shared" si="60"/>
        <v>161.21231662098984</v>
      </c>
      <c r="FF11" s="19">
        <v>12.5</v>
      </c>
      <c r="FG11" s="19">
        <v>13.5</v>
      </c>
      <c r="FH11" s="19">
        <f>'звітна дата'!AX11</f>
        <v>13.5</v>
      </c>
      <c r="FI11" s="25">
        <f t="shared" si="61"/>
        <v>100</v>
      </c>
      <c r="FJ11" s="25">
        <f>FH11/FF11*100</f>
        <v>108</v>
      </c>
      <c r="FK11" s="19">
        <v>12.49</v>
      </c>
      <c r="FL11" s="19">
        <v>14</v>
      </c>
      <c r="FM11" s="19">
        <f>'звітна дата'!AY11</f>
        <v>13.5</v>
      </c>
      <c r="FN11" s="25">
        <f t="shared" si="62"/>
        <v>96.42857142857143</v>
      </c>
      <c r="FO11" s="25">
        <f t="shared" si="22"/>
        <v>108.08646917534026</v>
      </c>
      <c r="FP11" s="19">
        <v>30</v>
      </c>
      <c r="FQ11" s="78">
        <v>28</v>
      </c>
      <c r="FR11" s="19">
        <f>'звітна дата'!BA11</f>
        <v>28</v>
      </c>
      <c r="FS11" s="25">
        <f t="shared" si="63"/>
        <v>100</v>
      </c>
      <c r="FT11" s="25">
        <f t="shared" si="23"/>
        <v>93.33333333333333</v>
      </c>
      <c r="FU11" s="19">
        <v>28.8</v>
      </c>
      <c r="FV11" s="19">
        <v>31</v>
      </c>
      <c r="FW11" s="19">
        <f>'звітна дата'!BB11</f>
        <v>31</v>
      </c>
      <c r="FX11" s="25">
        <f t="shared" si="64"/>
        <v>100</v>
      </c>
      <c r="FY11" s="25">
        <f t="shared" si="24"/>
        <v>107.63888888888889</v>
      </c>
      <c r="FZ11" s="19">
        <v>21.5</v>
      </c>
      <c r="GA11" s="19">
        <v>21</v>
      </c>
      <c r="GB11" s="19">
        <f>'звітна дата'!BD11</f>
        <v>19</v>
      </c>
      <c r="GC11" s="25">
        <f t="shared" si="65"/>
        <v>90.47619047619048</v>
      </c>
      <c r="GD11" s="25">
        <f t="shared" si="25"/>
        <v>88.37209302325581</v>
      </c>
      <c r="GE11" s="19">
        <v>21.9</v>
      </c>
      <c r="GF11" s="19">
        <v>19.5</v>
      </c>
      <c r="GG11" s="19">
        <f>'звітна дата'!BE11</f>
        <v>19.9</v>
      </c>
      <c r="GH11" s="25">
        <f t="shared" si="66"/>
        <v>102.05128205128204</v>
      </c>
      <c r="GI11" s="25">
        <f t="shared" si="67"/>
        <v>90.8675799086758</v>
      </c>
      <c r="GJ11" s="19">
        <v>11</v>
      </c>
      <c r="GK11" s="19">
        <v>16</v>
      </c>
      <c r="GL11" s="19">
        <f>'звітна дата'!BG11</f>
        <v>14</v>
      </c>
      <c r="GM11" s="25">
        <f aca="true" t="shared" si="76" ref="GM11:GM25">GL11/GK11*100</f>
        <v>87.5</v>
      </c>
      <c r="GN11" s="25">
        <f t="shared" si="26"/>
        <v>127.27272727272727</v>
      </c>
      <c r="GO11" s="19">
        <v>8.99</v>
      </c>
      <c r="GP11" s="19">
        <v>17.49</v>
      </c>
      <c r="GQ11" s="19">
        <f>'звітна дата'!BH11</f>
        <v>16</v>
      </c>
      <c r="GR11" s="25">
        <f t="shared" si="68"/>
        <v>91.48084619782733</v>
      </c>
      <c r="GS11" s="25">
        <f t="shared" si="27"/>
        <v>177.97552836484982</v>
      </c>
      <c r="GT11" s="19">
        <v>9</v>
      </c>
      <c r="GU11" s="19">
        <v>7</v>
      </c>
      <c r="GV11" s="19">
        <f>'звітна дата'!BJ11</f>
        <v>6</v>
      </c>
      <c r="GW11" s="25">
        <f aca="true" t="shared" si="77" ref="GW11:GW25">GV11/GU11*100</f>
        <v>85.71428571428571</v>
      </c>
      <c r="GX11" s="25">
        <f t="shared" si="28"/>
        <v>66.66666666666666</v>
      </c>
      <c r="GY11" s="19">
        <v>8.95</v>
      </c>
      <c r="GZ11" s="19">
        <v>6</v>
      </c>
      <c r="HA11" s="19">
        <f>'звітна дата'!BK11</f>
        <v>6</v>
      </c>
      <c r="HB11" s="25">
        <f t="shared" si="69"/>
        <v>100</v>
      </c>
      <c r="HC11" s="25">
        <f t="shared" si="29"/>
        <v>67.03910614525141</v>
      </c>
      <c r="HD11" s="19">
        <v>14</v>
      </c>
      <c r="HE11" s="19">
        <v>8</v>
      </c>
      <c r="HF11" s="19">
        <f>'звітна дата'!BM11</f>
        <v>8</v>
      </c>
      <c r="HG11" s="25">
        <f>HF11/HE11*100</f>
        <v>100</v>
      </c>
      <c r="HH11" s="25">
        <f t="shared" si="30"/>
        <v>57.14285714285714</v>
      </c>
      <c r="HI11" s="19">
        <v>11.47</v>
      </c>
      <c r="HJ11" s="19">
        <v>9</v>
      </c>
      <c r="HK11" s="19">
        <f>'звітна дата'!BN11</f>
        <v>8</v>
      </c>
      <c r="HL11" s="25">
        <f t="shared" si="70"/>
        <v>88.88888888888889</v>
      </c>
      <c r="HM11" s="25">
        <f t="shared" si="31"/>
        <v>69.74716652136007</v>
      </c>
      <c r="HN11" s="19">
        <v>12</v>
      </c>
      <c r="HO11" s="19">
        <v>8</v>
      </c>
      <c r="HP11" s="19">
        <f>'звітна дата'!BP11</f>
        <v>8</v>
      </c>
      <c r="HQ11" s="25">
        <f>HP11/HO11*100</f>
        <v>100</v>
      </c>
      <c r="HR11" s="25">
        <f t="shared" si="32"/>
        <v>66.66666666666666</v>
      </c>
      <c r="HS11" s="19">
        <v>11.39</v>
      </c>
      <c r="HT11" s="19">
        <v>8</v>
      </c>
      <c r="HU11" s="19">
        <f>'звітна дата'!BQ11</f>
        <v>7.5</v>
      </c>
      <c r="HV11" s="25">
        <f t="shared" si="71"/>
        <v>93.75</v>
      </c>
      <c r="HW11" s="25">
        <f t="shared" si="33"/>
        <v>65.84723441615452</v>
      </c>
      <c r="HX11" s="19">
        <v>20</v>
      </c>
      <c r="HY11" s="19">
        <v>9</v>
      </c>
      <c r="HZ11" s="19">
        <f>'звітна дата'!BS11</f>
        <v>9</v>
      </c>
      <c r="IA11" s="25">
        <f t="shared" si="72"/>
        <v>100</v>
      </c>
      <c r="IB11" s="25">
        <f t="shared" si="73"/>
        <v>45</v>
      </c>
      <c r="IC11" s="19">
        <v>18.9</v>
      </c>
      <c r="ID11" s="19">
        <v>9.5</v>
      </c>
      <c r="IE11" s="19">
        <f>'звітна дата'!BT11</f>
        <v>10</v>
      </c>
      <c r="IF11" s="25">
        <f>IE11/ID11*100</f>
        <v>105.26315789473684</v>
      </c>
      <c r="IG11" s="25">
        <f t="shared" si="34"/>
        <v>52.91005291005292</v>
      </c>
    </row>
    <row r="12" spans="1:241" s="47" customFormat="1" ht="15">
      <c r="A12" s="44" t="s">
        <v>47</v>
      </c>
      <c r="B12" s="44"/>
      <c r="C12" s="44"/>
      <c r="D12" s="44"/>
      <c r="E12" s="48"/>
      <c r="F12" s="48" t="s">
        <v>31</v>
      </c>
      <c r="G12" s="45"/>
      <c r="H12" s="45"/>
      <c r="I12" s="45"/>
      <c r="J12" s="46"/>
      <c r="K12" s="46"/>
      <c r="L12" s="45"/>
      <c r="M12" s="45"/>
      <c r="N12" s="44"/>
      <c r="O12" s="48"/>
      <c r="P12" s="48" t="s">
        <v>31</v>
      </c>
      <c r="Q12" s="45"/>
      <c r="R12" s="45"/>
      <c r="S12" s="45"/>
      <c r="T12" s="46"/>
      <c r="U12" s="46"/>
      <c r="V12" s="45"/>
      <c r="W12" s="44"/>
      <c r="X12" s="44"/>
      <c r="Y12" s="48"/>
      <c r="Z12" s="48" t="s">
        <v>31</v>
      </c>
      <c r="AA12" s="45"/>
      <c r="AB12" s="45"/>
      <c r="AC12" s="45"/>
      <c r="AD12" s="46"/>
      <c r="AE12" s="46"/>
      <c r="AF12" s="45"/>
      <c r="AG12" s="45"/>
      <c r="AH12" s="45"/>
      <c r="AI12" s="46"/>
      <c r="AJ12" s="46"/>
      <c r="AK12" s="45"/>
      <c r="AL12" s="44"/>
      <c r="AM12" s="45"/>
      <c r="AN12" s="46"/>
      <c r="AO12" s="46"/>
      <c r="AP12" s="45"/>
      <c r="AQ12" s="45"/>
      <c r="AR12" s="45"/>
      <c r="AS12" s="46"/>
      <c r="AT12" s="46"/>
      <c r="AU12" s="45"/>
      <c r="AV12" s="45"/>
      <c r="AW12" s="45"/>
      <c r="AX12" s="46"/>
      <c r="AY12" s="46"/>
      <c r="AZ12" s="45"/>
      <c r="BA12" s="45"/>
      <c r="BB12" s="45"/>
      <c r="BC12" s="46"/>
      <c r="BD12" s="46"/>
      <c r="BE12" s="45"/>
      <c r="BF12" s="45"/>
      <c r="BG12" s="45"/>
      <c r="BH12" s="46"/>
      <c r="BI12" s="46"/>
      <c r="BJ12" s="45"/>
      <c r="BK12" s="45"/>
      <c r="BL12" s="45"/>
      <c r="BM12" s="46"/>
      <c r="BN12" s="46"/>
      <c r="BO12" s="45"/>
      <c r="BP12" s="45"/>
      <c r="BQ12" s="45"/>
      <c r="BR12" s="46"/>
      <c r="BS12" s="46"/>
      <c r="BT12" s="45"/>
      <c r="BU12" s="45"/>
      <c r="BV12" s="19"/>
      <c r="BW12" s="46"/>
      <c r="BX12" s="46"/>
      <c r="BY12" s="45"/>
      <c r="BZ12" s="45"/>
      <c r="CA12" s="45"/>
      <c r="CB12" s="46"/>
      <c r="CC12" s="46"/>
      <c r="CD12" s="45"/>
      <c r="CE12" s="45"/>
      <c r="CF12" s="45"/>
      <c r="CG12" s="46"/>
      <c r="CH12" s="46"/>
      <c r="CI12" s="45"/>
      <c r="CJ12" s="45"/>
      <c r="CK12" s="45"/>
      <c r="CL12" s="46"/>
      <c r="CM12" s="46"/>
      <c r="CN12" s="45"/>
      <c r="CO12" s="45"/>
      <c r="CP12" s="45"/>
      <c r="CQ12" s="46"/>
      <c r="CR12" s="46"/>
      <c r="CS12" s="45"/>
      <c r="CT12" s="45"/>
      <c r="CU12" s="45"/>
      <c r="CV12" s="46"/>
      <c r="CW12" s="46"/>
      <c r="CX12" s="45"/>
      <c r="CY12" s="45"/>
      <c r="CZ12" s="45"/>
      <c r="DA12" s="46"/>
      <c r="DB12" s="46"/>
      <c r="DC12" s="45"/>
      <c r="DD12" s="45"/>
      <c r="DE12" s="45"/>
      <c r="DF12" s="46"/>
      <c r="DG12" s="46"/>
      <c r="DH12" s="45"/>
      <c r="DI12" s="45"/>
      <c r="DJ12" s="45"/>
      <c r="DK12" s="46"/>
      <c r="DL12" s="46"/>
      <c r="DM12" s="45"/>
      <c r="DN12" s="45"/>
      <c r="DO12" s="45"/>
      <c r="DP12" s="46"/>
      <c r="DQ12" s="46"/>
      <c r="DR12" s="45"/>
      <c r="DS12" s="45"/>
      <c r="DT12" s="45"/>
      <c r="DU12" s="46"/>
      <c r="DV12" s="46"/>
      <c r="DW12" s="45"/>
      <c r="DX12" s="45"/>
      <c r="DY12" s="45"/>
      <c r="DZ12" s="46"/>
      <c r="EA12" s="46"/>
      <c r="EB12" s="45"/>
      <c r="EC12" s="45"/>
      <c r="ED12" s="45"/>
      <c r="EE12" s="46"/>
      <c r="EF12" s="46"/>
      <c r="EG12" s="45"/>
      <c r="EH12" s="45"/>
      <c r="EI12" s="45"/>
      <c r="EJ12" s="46"/>
      <c r="EK12" s="46"/>
      <c r="EL12" s="45"/>
      <c r="EM12" s="45"/>
      <c r="EN12" s="45"/>
      <c r="EO12" s="46"/>
      <c r="EP12" s="46"/>
      <c r="EQ12" s="45"/>
      <c r="ER12" s="45"/>
      <c r="ES12" s="45"/>
      <c r="ET12" s="46"/>
      <c r="EU12" s="46"/>
      <c r="EV12" s="45"/>
      <c r="EW12" s="45"/>
      <c r="EX12" s="45"/>
      <c r="EY12" s="46"/>
      <c r="EZ12" s="46"/>
      <c r="FA12" s="45"/>
      <c r="FB12" s="45"/>
      <c r="FC12" s="45"/>
      <c r="FD12" s="46"/>
      <c r="FE12" s="46"/>
      <c r="FF12" s="45"/>
      <c r="FG12" s="45"/>
      <c r="FH12" s="45"/>
      <c r="FI12" s="46"/>
      <c r="FJ12" s="46"/>
      <c r="FK12" s="45"/>
      <c r="FL12" s="45"/>
      <c r="FM12" s="45"/>
      <c r="FN12" s="46"/>
      <c r="FO12" s="46"/>
      <c r="FP12" s="45"/>
      <c r="FQ12" s="79"/>
      <c r="FR12" s="45"/>
      <c r="FS12" s="46"/>
      <c r="FT12" s="46"/>
      <c r="FU12" s="45"/>
      <c r="FV12" s="45"/>
      <c r="FW12" s="45"/>
      <c r="FX12" s="46"/>
      <c r="FY12" s="46"/>
      <c r="FZ12" s="45"/>
      <c r="GA12" s="45"/>
      <c r="GB12" s="45"/>
      <c r="GC12" s="46"/>
      <c r="GD12" s="46"/>
      <c r="GE12" s="45"/>
      <c r="GF12" s="45"/>
      <c r="GG12" s="45"/>
      <c r="GH12" s="46"/>
      <c r="GI12" s="46"/>
      <c r="GJ12" s="45"/>
      <c r="GK12" s="45"/>
      <c r="GL12" s="45"/>
      <c r="GM12" s="46"/>
      <c r="GN12" s="46"/>
      <c r="GO12" s="45"/>
      <c r="GP12" s="45"/>
      <c r="GQ12" s="45"/>
      <c r="GR12" s="46"/>
      <c r="GS12" s="46"/>
      <c r="GT12" s="45"/>
      <c r="GU12" s="45"/>
      <c r="GV12" s="45"/>
      <c r="GW12" s="46"/>
      <c r="GX12" s="46"/>
      <c r="GY12" s="45"/>
      <c r="GZ12" s="45"/>
      <c r="HA12" s="45"/>
      <c r="HB12" s="46"/>
      <c r="HC12" s="46"/>
      <c r="HD12" s="45"/>
      <c r="HE12" s="45"/>
      <c r="HF12" s="45"/>
      <c r="HG12" s="46"/>
      <c r="HH12" s="46"/>
      <c r="HI12" s="45"/>
      <c r="HJ12" s="45"/>
      <c r="HK12" s="45"/>
      <c r="HL12" s="46"/>
      <c r="HM12" s="46"/>
      <c r="HN12" s="45"/>
      <c r="HO12" s="45"/>
      <c r="HP12" s="45"/>
      <c r="HQ12" s="25"/>
      <c r="HR12" s="25"/>
      <c r="HS12" s="45"/>
      <c r="HT12" s="45"/>
      <c r="HU12" s="45"/>
      <c r="HV12" s="46"/>
      <c r="HW12" s="46"/>
      <c r="HX12" s="45"/>
      <c r="HY12" s="45"/>
      <c r="HZ12" s="45"/>
      <c r="IA12" s="46"/>
      <c r="IB12" s="46"/>
      <c r="IC12" s="45"/>
      <c r="ID12" s="45"/>
      <c r="IE12" s="45"/>
      <c r="IF12" s="46"/>
      <c r="IG12" s="46"/>
    </row>
    <row r="13" spans="1:241" ht="20.25" customHeight="1">
      <c r="A13" s="7" t="s">
        <v>51</v>
      </c>
      <c r="B13" s="6" t="s">
        <v>31</v>
      </c>
      <c r="C13" s="6" t="s">
        <v>31</v>
      </c>
      <c r="D13" s="6" t="str">
        <f>'звітна дата'!B13</f>
        <v> -</v>
      </c>
      <c r="E13" s="20" t="s">
        <v>31</v>
      </c>
      <c r="F13" s="20" t="s">
        <v>31</v>
      </c>
      <c r="G13" s="19">
        <v>14.8</v>
      </c>
      <c r="H13" s="19">
        <v>16.6</v>
      </c>
      <c r="I13" s="45">
        <f>'звітна дата'!C13</f>
        <v>16.8</v>
      </c>
      <c r="J13" s="25">
        <f t="shared" si="35"/>
        <v>101.20481927710843</v>
      </c>
      <c r="K13" s="25">
        <f t="shared" si="36"/>
        <v>113.51351351351352</v>
      </c>
      <c r="L13" s="19" t="s">
        <v>31</v>
      </c>
      <c r="M13" s="19" t="s">
        <v>31</v>
      </c>
      <c r="N13" s="6" t="str">
        <f>'звітна дата'!E13</f>
        <v> -</v>
      </c>
      <c r="O13" s="20" t="s">
        <v>31</v>
      </c>
      <c r="P13" s="20" t="s">
        <v>31</v>
      </c>
      <c r="Q13" s="19">
        <v>13.9</v>
      </c>
      <c r="R13" s="19">
        <v>15.6</v>
      </c>
      <c r="S13" s="45">
        <f>'звітна дата'!F13</f>
        <v>16.8</v>
      </c>
      <c r="T13" s="25">
        <f t="shared" si="74"/>
        <v>107.69230769230771</v>
      </c>
      <c r="U13" s="25">
        <f t="shared" si="0"/>
        <v>120.86330935251799</v>
      </c>
      <c r="V13" s="19" t="s">
        <v>31</v>
      </c>
      <c r="W13" s="6" t="s">
        <v>31</v>
      </c>
      <c r="X13" s="6" t="str">
        <f>'звітна дата'!H13</f>
        <v> -</v>
      </c>
      <c r="Y13" s="20" t="s">
        <v>31</v>
      </c>
      <c r="Z13" s="20" t="s">
        <v>31</v>
      </c>
      <c r="AA13" s="19">
        <v>15.55</v>
      </c>
      <c r="AB13" s="45">
        <v>16.4</v>
      </c>
      <c r="AC13" s="45">
        <f>'звітна дата'!I13</f>
        <v>16.5</v>
      </c>
      <c r="AD13" s="25">
        <f t="shared" si="37"/>
        <v>100.60975609756098</v>
      </c>
      <c r="AE13" s="25">
        <f t="shared" si="1"/>
        <v>106.10932475884245</v>
      </c>
      <c r="AF13" s="19" t="s">
        <v>31</v>
      </c>
      <c r="AG13" s="19" t="s">
        <v>31</v>
      </c>
      <c r="AH13" s="19" t="str">
        <f>'звітна дата'!K13</f>
        <v> -</v>
      </c>
      <c r="AI13" s="25" t="s">
        <v>32</v>
      </c>
      <c r="AJ13" s="25" t="s">
        <v>32</v>
      </c>
      <c r="AK13" s="19" t="s">
        <v>31</v>
      </c>
      <c r="AL13" s="6" t="s">
        <v>31</v>
      </c>
      <c r="AM13" s="45" t="str">
        <f>'звітна дата'!L13</f>
        <v> -</v>
      </c>
      <c r="AN13" s="25" t="s">
        <v>78</v>
      </c>
      <c r="AO13" s="25" t="s">
        <v>32</v>
      </c>
      <c r="AP13" s="19" t="s">
        <v>31</v>
      </c>
      <c r="AQ13" s="19" t="s">
        <v>31</v>
      </c>
      <c r="AR13" s="19" t="str">
        <f>'звітна дата'!N13</f>
        <v> -</v>
      </c>
      <c r="AS13" s="25" t="s">
        <v>32</v>
      </c>
      <c r="AT13" s="25" t="s">
        <v>31</v>
      </c>
      <c r="AU13" s="19">
        <v>126</v>
      </c>
      <c r="AV13" s="19">
        <v>122</v>
      </c>
      <c r="AW13" s="19">
        <f>'звітна дата'!O13</f>
        <v>122</v>
      </c>
      <c r="AX13" s="25">
        <f aca="true" t="shared" si="78" ref="AX13:AX18">AW13/AV13*100</f>
        <v>100</v>
      </c>
      <c r="AY13" s="25">
        <f aca="true" t="shared" si="79" ref="AY13:AY18">AW13/AU13*100</f>
        <v>96.82539682539682</v>
      </c>
      <c r="AZ13" s="19" t="s">
        <v>31</v>
      </c>
      <c r="BA13" s="19" t="s">
        <v>31</v>
      </c>
      <c r="BB13" s="19" t="str">
        <f>'звітна дата'!Q13</f>
        <v> -</v>
      </c>
      <c r="BC13" s="25" t="s">
        <v>31</v>
      </c>
      <c r="BD13" s="25" t="s">
        <v>31</v>
      </c>
      <c r="BE13" s="19">
        <v>59.1</v>
      </c>
      <c r="BF13" s="19">
        <v>64</v>
      </c>
      <c r="BG13" s="19">
        <f>'звітна дата'!R13</f>
        <v>64</v>
      </c>
      <c r="BH13" s="25">
        <f t="shared" si="40"/>
        <v>100</v>
      </c>
      <c r="BI13" s="25">
        <f t="shared" si="5"/>
        <v>108.29103214890017</v>
      </c>
      <c r="BJ13" s="19" t="s">
        <v>32</v>
      </c>
      <c r="BK13" s="19" t="s">
        <v>32</v>
      </c>
      <c r="BL13" s="19" t="str">
        <f>'звітна дата'!T13</f>
        <v>-</v>
      </c>
      <c r="BM13" s="25" t="s">
        <v>31</v>
      </c>
      <c r="BN13" s="25" t="s">
        <v>31</v>
      </c>
      <c r="BO13" s="19">
        <v>62</v>
      </c>
      <c r="BP13" s="19">
        <v>65</v>
      </c>
      <c r="BQ13" s="19">
        <f>'звітна дата'!U13</f>
        <v>65</v>
      </c>
      <c r="BR13" s="25">
        <f>BQ13/BP13*100</f>
        <v>100</v>
      </c>
      <c r="BS13" s="25">
        <f>BQ13/BO13*100</f>
        <v>104.83870967741935</v>
      </c>
      <c r="BT13" s="19" t="s">
        <v>31</v>
      </c>
      <c r="BU13" s="19" t="s">
        <v>31</v>
      </c>
      <c r="BV13" s="19" t="str">
        <f>'звітна дата'!W13</f>
        <v> -</v>
      </c>
      <c r="BW13" s="25" t="s">
        <v>31</v>
      </c>
      <c r="BX13" s="25" t="s">
        <v>31</v>
      </c>
      <c r="BY13" s="19">
        <v>9.85</v>
      </c>
      <c r="BZ13" s="19">
        <v>11.5</v>
      </c>
      <c r="CA13" s="19">
        <f>'звітна дата'!X13</f>
        <v>11.75</v>
      </c>
      <c r="CB13" s="25">
        <f t="shared" si="42"/>
        <v>102.17391304347827</v>
      </c>
      <c r="CC13" s="25">
        <f t="shared" si="8"/>
        <v>119.28934010152285</v>
      </c>
      <c r="CD13" s="19" t="s">
        <v>31</v>
      </c>
      <c r="CE13" s="19" t="s">
        <v>31</v>
      </c>
      <c r="CF13" s="19" t="str">
        <f>'звітна дата'!Z13</f>
        <v> -</v>
      </c>
      <c r="CG13" s="25" t="s">
        <v>31</v>
      </c>
      <c r="CH13" s="25" t="s">
        <v>31</v>
      </c>
      <c r="CI13" s="19">
        <v>14.15</v>
      </c>
      <c r="CJ13" s="19">
        <v>15.25</v>
      </c>
      <c r="CK13" s="19">
        <f>'звітна дата'!AA13</f>
        <v>15.9</v>
      </c>
      <c r="CL13" s="25">
        <f t="shared" si="44"/>
        <v>104.26229508196721</v>
      </c>
      <c r="CM13" s="25">
        <f t="shared" si="10"/>
        <v>112.36749116607774</v>
      </c>
      <c r="CN13" s="19" t="s">
        <v>31</v>
      </c>
      <c r="CO13" s="19" t="s">
        <v>31</v>
      </c>
      <c r="CP13" s="19" t="str">
        <f>'звітна дата'!AC13</f>
        <v> -</v>
      </c>
      <c r="CQ13" s="25" t="s">
        <v>31</v>
      </c>
      <c r="CR13" s="25" t="s">
        <v>31</v>
      </c>
      <c r="CS13" s="19">
        <v>24.6</v>
      </c>
      <c r="CT13" s="19">
        <v>23.8</v>
      </c>
      <c r="CU13" s="19">
        <f>'звітна дата'!AD13</f>
        <v>23.8</v>
      </c>
      <c r="CV13" s="25">
        <f t="shared" si="46"/>
        <v>100</v>
      </c>
      <c r="CW13" s="25">
        <f t="shared" si="12"/>
        <v>96.74796747967478</v>
      </c>
      <c r="CX13" s="19" t="s">
        <v>31</v>
      </c>
      <c r="CY13" s="19" t="s">
        <v>31</v>
      </c>
      <c r="CZ13" s="19" t="str">
        <f>'звітна дата'!AF13</f>
        <v> -</v>
      </c>
      <c r="DA13" s="25" t="s">
        <v>31</v>
      </c>
      <c r="DB13" s="25" t="s">
        <v>31</v>
      </c>
      <c r="DC13" s="19">
        <v>21.15</v>
      </c>
      <c r="DD13" s="19">
        <v>23.2</v>
      </c>
      <c r="DE13" s="19">
        <f>'звітна дата'!AG13</f>
        <v>25.5</v>
      </c>
      <c r="DF13" s="25">
        <f t="shared" si="48"/>
        <v>109.91379310344828</v>
      </c>
      <c r="DG13" s="25">
        <f t="shared" si="49"/>
        <v>120.56737588652484</v>
      </c>
      <c r="DH13" s="19" t="s">
        <v>31</v>
      </c>
      <c r="DI13" s="19" t="s">
        <v>31</v>
      </c>
      <c r="DJ13" s="19" t="str">
        <f>'звітна дата'!AI13</f>
        <v> -</v>
      </c>
      <c r="DK13" s="25" t="s">
        <v>31</v>
      </c>
      <c r="DL13" s="25" t="s">
        <v>31</v>
      </c>
      <c r="DM13" s="19">
        <v>58.25</v>
      </c>
      <c r="DN13" s="19">
        <v>70</v>
      </c>
      <c r="DO13" s="19">
        <f>'звітна дата'!AJ13</f>
        <v>70</v>
      </c>
      <c r="DP13" s="25">
        <f t="shared" si="52"/>
        <v>100</v>
      </c>
      <c r="DQ13" s="25">
        <f t="shared" si="14"/>
        <v>120.1716738197425</v>
      </c>
      <c r="DR13" s="19" t="s">
        <v>31</v>
      </c>
      <c r="DS13" s="19" t="s">
        <v>31</v>
      </c>
      <c r="DT13" s="19" t="str">
        <f>'звітна дата'!AL13</f>
        <v> -</v>
      </c>
      <c r="DU13" s="25" t="s">
        <v>31</v>
      </c>
      <c r="DV13" s="25" t="s">
        <v>31</v>
      </c>
      <c r="DW13" s="19">
        <v>18.75</v>
      </c>
      <c r="DX13" s="19">
        <v>20.05</v>
      </c>
      <c r="DY13" s="19">
        <f>'звітна дата'!AM13</f>
        <v>20.05</v>
      </c>
      <c r="DZ13" s="25">
        <f t="shared" si="54"/>
        <v>100</v>
      </c>
      <c r="EA13" s="25">
        <f t="shared" si="16"/>
        <v>106.93333333333335</v>
      </c>
      <c r="EB13" s="19" t="s">
        <v>31</v>
      </c>
      <c r="EC13" s="19" t="s">
        <v>31</v>
      </c>
      <c r="ED13" s="19" t="str">
        <f>'звітна дата'!AO13</f>
        <v> -</v>
      </c>
      <c r="EE13" s="25" t="s">
        <v>31</v>
      </c>
      <c r="EF13" s="25" t="s">
        <v>31</v>
      </c>
      <c r="EG13" s="19">
        <v>39.2</v>
      </c>
      <c r="EH13" s="19">
        <v>42.5</v>
      </c>
      <c r="EI13" s="19">
        <f>'звітна дата'!AP13</f>
        <v>42.5</v>
      </c>
      <c r="EJ13" s="25">
        <f t="shared" si="55"/>
        <v>100</v>
      </c>
      <c r="EK13" s="25">
        <f t="shared" si="18"/>
        <v>108.41836734693877</v>
      </c>
      <c r="EL13" s="19" t="s">
        <v>31</v>
      </c>
      <c r="EM13" s="19" t="s">
        <v>31</v>
      </c>
      <c r="EN13" s="19" t="str">
        <f>'звітна дата'!AR13</f>
        <v> -</v>
      </c>
      <c r="EO13" s="25" t="s">
        <v>31</v>
      </c>
      <c r="EP13" s="25" t="s">
        <v>31</v>
      </c>
      <c r="EQ13" s="19">
        <v>118.45</v>
      </c>
      <c r="ER13" s="19">
        <v>127.5</v>
      </c>
      <c r="ES13" s="19">
        <f>'звітна дата'!AS13</f>
        <v>127.5</v>
      </c>
      <c r="ET13" s="25">
        <f t="shared" si="57"/>
        <v>100</v>
      </c>
      <c r="EU13" s="25">
        <f t="shared" si="20"/>
        <v>107.64035457999155</v>
      </c>
      <c r="EV13" s="19" t="s">
        <v>31</v>
      </c>
      <c r="EW13" s="19" t="s">
        <v>31</v>
      </c>
      <c r="EX13" s="19" t="str">
        <f>'звітна дата'!AU13</f>
        <v> -</v>
      </c>
      <c r="EY13" s="25" t="s">
        <v>31</v>
      </c>
      <c r="EZ13" s="25" t="s">
        <v>31</v>
      </c>
      <c r="FA13" s="19">
        <v>39.45</v>
      </c>
      <c r="FB13" s="19">
        <v>43.5</v>
      </c>
      <c r="FC13" s="19">
        <f>'звітна дата'!AV13</f>
        <v>43.5</v>
      </c>
      <c r="FD13" s="25">
        <f t="shared" si="59"/>
        <v>100</v>
      </c>
      <c r="FE13" s="25">
        <f t="shared" si="60"/>
        <v>110.26615969581748</v>
      </c>
      <c r="FF13" s="19" t="s">
        <v>31</v>
      </c>
      <c r="FG13" s="19" t="s">
        <v>31</v>
      </c>
      <c r="FH13" s="19" t="str">
        <f>'звітна дата'!AX13</f>
        <v> -</v>
      </c>
      <c r="FI13" s="25" t="s">
        <v>31</v>
      </c>
      <c r="FJ13" s="25" t="s">
        <v>32</v>
      </c>
      <c r="FK13" s="19">
        <v>14.95</v>
      </c>
      <c r="FL13" s="19">
        <v>13.7</v>
      </c>
      <c r="FM13" s="19">
        <f>'звітна дата'!AY13</f>
        <v>13.7</v>
      </c>
      <c r="FN13" s="25">
        <f t="shared" si="62"/>
        <v>100</v>
      </c>
      <c r="FO13" s="25">
        <f t="shared" si="22"/>
        <v>91.63879598662207</v>
      </c>
      <c r="FP13" s="19" t="s">
        <v>31</v>
      </c>
      <c r="FQ13" s="78" t="s">
        <v>31</v>
      </c>
      <c r="FR13" s="19" t="str">
        <f>'звітна дата'!BA13</f>
        <v> -</v>
      </c>
      <c r="FS13" s="25" t="s">
        <v>31</v>
      </c>
      <c r="FT13" s="25" t="s">
        <v>31</v>
      </c>
      <c r="FU13" s="19">
        <v>31.85</v>
      </c>
      <c r="FV13" s="19">
        <v>30.7</v>
      </c>
      <c r="FW13" s="19">
        <f>'звітна дата'!BB13</f>
        <v>30.7</v>
      </c>
      <c r="FX13" s="25">
        <f t="shared" si="64"/>
        <v>100</v>
      </c>
      <c r="FY13" s="25">
        <f t="shared" si="24"/>
        <v>96.38932496075353</v>
      </c>
      <c r="FZ13" s="19" t="s">
        <v>31</v>
      </c>
      <c r="GA13" s="19" t="s">
        <v>31</v>
      </c>
      <c r="GB13" s="19" t="str">
        <f>'звітна дата'!BD13</f>
        <v> -</v>
      </c>
      <c r="GC13" s="25" t="s">
        <v>31</v>
      </c>
      <c r="GD13" s="25" t="s">
        <v>31</v>
      </c>
      <c r="GE13" s="19">
        <v>23.5</v>
      </c>
      <c r="GF13" s="19">
        <v>21.5</v>
      </c>
      <c r="GG13" s="19">
        <f>'звітна дата'!BE13</f>
        <v>21.5</v>
      </c>
      <c r="GH13" s="25">
        <f t="shared" si="66"/>
        <v>100</v>
      </c>
      <c r="GI13" s="25">
        <f t="shared" si="67"/>
        <v>91.48936170212765</v>
      </c>
      <c r="GJ13" s="19" t="s">
        <v>31</v>
      </c>
      <c r="GK13" s="19" t="s">
        <v>31</v>
      </c>
      <c r="GL13" s="19" t="str">
        <f>'звітна дата'!BG13</f>
        <v> -</v>
      </c>
      <c r="GM13" s="25" t="s">
        <v>31</v>
      </c>
      <c r="GN13" s="25" t="s">
        <v>31</v>
      </c>
      <c r="GO13" s="19">
        <v>8.1</v>
      </c>
      <c r="GP13" s="19">
        <v>15</v>
      </c>
      <c r="GQ13" s="19">
        <f>'звітна дата'!BH13</f>
        <v>15</v>
      </c>
      <c r="GR13" s="25">
        <f t="shared" si="68"/>
        <v>100</v>
      </c>
      <c r="GS13" s="25">
        <f t="shared" si="27"/>
        <v>185.1851851851852</v>
      </c>
      <c r="GT13" s="19" t="s">
        <v>31</v>
      </c>
      <c r="GU13" s="19" t="s">
        <v>31</v>
      </c>
      <c r="GV13" s="19" t="str">
        <f>'звітна дата'!BJ13</f>
        <v> -</v>
      </c>
      <c r="GW13" s="25" t="s">
        <v>31</v>
      </c>
      <c r="GX13" s="25" t="s">
        <v>31</v>
      </c>
      <c r="GY13" s="19">
        <v>8.35</v>
      </c>
      <c r="GZ13" s="19">
        <v>8</v>
      </c>
      <c r="HA13" s="19">
        <f>'звітна дата'!BK13</f>
        <v>8</v>
      </c>
      <c r="HB13" s="25">
        <f t="shared" si="69"/>
        <v>100</v>
      </c>
      <c r="HC13" s="25">
        <f t="shared" si="29"/>
        <v>95.80838323353294</v>
      </c>
      <c r="HD13" s="19" t="s">
        <v>31</v>
      </c>
      <c r="HE13" s="19" t="s">
        <v>31</v>
      </c>
      <c r="HF13" s="19" t="str">
        <f>'звітна дата'!BM13</f>
        <v> -</v>
      </c>
      <c r="HG13" s="25" t="s">
        <v>31</v>
      </c>
      <c r="HH13" s="25" t="s">
        <v>31</v>
      </c>
      <c r="HI13" s="19">
        <v>13.8</v>
      </c>
      <c r="HJ13" s="19">
        <v>8.85</v>
      </c>
      <c r="HK13" s="19">
        <f>'звітна дата'!BN13</f>
        <v>8.85</v>
      </c>
      <c r="HL13" s="25">
        <f t="shared" si="70"/>
        <v>100</v>
      </c>
      <c r="HM13" s="25">
        <f t="shared" si="31"/>
        <v>64.13043478260869</v>
      </c>
      <c r="HN13" s="19" t="s">
        <v>31</v>
      </c>
      <c r="HO13" s="19" t="s">
        <v>31</v>
      </c>
      <c r="HP13" s="19" t="str">
        <f>'звітна дата'!BP13</f>
        <v> -</v>
      </c>
      <c r="HQ13" s="25" t="s">
        <v>32</v>
      </c>
      <c r="HR13" s="25" t="s">
        <v>32</v>
      </c>
      <c r="HS13" s="19">
        <v>9.15</v>
      </c>
      <c r="HT13" s="19">
        <v>9.25</v>
      </c>
      <c r="HU13" s="19">
        <f>'звітна дата'!BQ13</f>
        <v>8.5</v>
      </c>
      <c r="HV13" s="25">
        <f>HU13/HT13*100</f>
        <v>91.8918918918919</v>
      </c>
      <c r="HW13" s="25">
        <f t="shared" si="33"/>
        <v>92.89617486338797</v>
      </c>
      <c r="HX13" s="19" t="s">
        <v>31</v>
      </c>
      <c r="HY13" s="19" t="s">
        <v>31</v>
      </c>
      <c r="HZ13" s="19" t="str">
        <f>'звітна дата'!BS13</f>
        <v> -</v>
      </c>
      <c r="IA13" s="25" t="s">
        <v>31</v>
      </c>
      <c r="IB13" s="25" t="s">
        <v>31</v>
      </c>
      <c r="IC13" s="19">
        <v>12.15</v>
      </c>
      <c r="ID13" s="19">
        <v>9</v>
      </c>
      <c r="IE13" s="19">
        <f>'звітна дата'!BT13</f>
        <v>9</v>
      </c>
      <c r="IF13" s="25">
        <f aca="true" t="shared" si="80" ref="IF13:IF25">IE13/ID13*100</f>
        <v>100</v>
      </c>
      <c r="IG13" s="25">
        <f>IE13/IC13*100</f>
        <v>74.07407407407408</v>
      </c>
    </row>
    <row r="14" spans="1:241" ht="20.25" customHeight="1">
      <c r="A14" s="7" t="s">
        <v>52</v>
      </c>
      <c r="B14" s="6" t="s">
        <v>31</v>
      </c>
      <c r="C14" s="6" t="s">
        <v>31</v>
      </c>
      <c r="D14" s="6" t="str">
        <f>'звітна дата'!B14</f>
        <v>-</v>
      </c>
      <c r="E14" s="20" t="s">
        <v>31</v>
      </c>
      <c r="F14" s="20" t="s">
        <v>31</v>
      </c>
      <c r="G14" s="19">
        <v>17</v>
      </c>
      <c r="H14" s="19">
        <v>17</v>
      </c>
      <c r="I14" s="45">
        <f>'звітна дата'!C14</f>
        <v>17</v>
      </c>
      <c r="J14" s="25">
        <f t="shared" si="35"/>
        <v>100</v>
      </c>
      <c r="K14" s="25">
        <f t="shared" si="36"/>
        <v>100</v>
      </c>
      <c r="L14" s="19" t="s">
        <v>31</v>
      </c>
      <c r="M14" s="19" t="s">
        <v>31</v>
      </c>
      <c r="N14" s="6" t="str">
        <f>'звітна дата'!E14</f>
        <v>-</v>
      </c>
      <c r="O14" s="20" t="s">
        <v>31</v>
      </c>
      <c r="P14" s="20" t="s">
        <v>31</v>
      </c>
      <c r="Q14" s="19">
        <v>15</v>
      </c>
      <c r="R14" s="19">
        <v>15</v>
      </c>
      <c r="S14" s="45">
        <f>'звітна дата'!F14</f>
        <v>15</v>
      </c>
      <c r="T14" s="25">
        <f t="shared" si="74"/>
        <v>100</v>
      </c>
      <c r="U14" s="25">
        <f t="shared" si="0"/>
        <v>100</v>
      </c>
      <c r="V14" s="19" t="s">
        <v>31</v>
      </c>
      <c r="W14" s="6" t="s">
        <v>31</v>
      </c>
      <c r="X14" s="6" t="str">
        <f>'звітна дата'!H14</f>
        <v>-</v>
      </c>
      <c r="Y14" s="20" t="s">
        <v>31</v>
      </c>
      <c r="Z14" s="20" t="s">
        <v>31</v>
      </c>
      <c r="AA14" s="19">
        <v>16.5</v>
      </c>
      <c r="AB14" s="45">
        <v>16.5</v>
      </c>
      <c r="AC14" s="45">
        <f>'звітна дата'!I14</f>
        <v>16.5</v>
      </c>
      <c r="AD14" s="25">
        <f t="shared" si="37"/>
        <v>100</v>
      </c>
      <c r="AE14" s="25">
        <f t="shared" si="1"/>
        <v>100</v>
      </c>
      <c r="AF14" s="19" t="s">
        <v>32</v>
      </c>
      <c r="AG14" s="19" t="s">
        <v>32</v>
      </c>
      <c r="AH14" s="19" t="str">
        <f>'звітна дата'!K14</f>
        <v>-</v>
      </c>
      <c r="AI14" s="25" t="s">
        <v>32</v>
      </c>
      <c r="AJ14" s="25" t="s">
        <v>32</v>
      </c>
      <c r="AK14" s="19" t="s">
        <v>32</v>
      </c>
      <c r="AL14" s="6" t="s">
        <v>32</v>
      </c>
      <c r="AM14" s="45" t="s">
        <v>32</v>
      </c>
      <c r="AN14" s="25" t="s">
        <v>32</v>
      </c>
      <c r="AO14" s="25" t="s">
        <v>32</v>
      </c>
      <c r="AP14" s="19">
        <v>120</v>
      </c>
      <c r="AQ14" s="19">
        <v>120</v>
      </c>
      <c r="AR14" s="45">
        <f>'звітна дата'!N14</f>
        <v>120</v>
      </c>
      <c r="AS14" s="25">
        <f t="shared" si="38"/>
        <v>100</v>
      </c>
      <c r="AT14" s="25">
        <f>AR14/AP14*100</f>
        <v>100</v>
      </c>
      <c r="AU14" s="19">
        <v>125</v>
      </c>
      <c r="AV14" s="19">
        <v>120</v>
      </c>
      <c r="AW14" s="19">
        <f>'звітна дата'!O14</f>
        <v>120</v>
      </c>
      <c r="AX14" s="25">
        <f t="shared" si="78"/>
        <v>100</v>
      </c>
      <c r="AY14" s="25">
        <f t="shared" si="79"/>
        <v>96</v>
      </c>
      <c r="AZ14" s="19">
        <v>69.5</v>
      </c>
      <c r="BA14" s="19">
        <v>60.5</v>
      </c>
      <c r="BB14" s="19">
        <f>'звітна дата'!Q14</f>
        <v>61.5</v>
      </c>
      <c r="BC14" s="25">
        <f t="shared" si="39"/>
        <v>101.65289256198346</v>
      </c>
      <c r="BD14" s="25">
        <f>BB14/AZ14*100</f>
        <v>88.48920863309353</v>
      </c>
      <c r="BE14" s="19">
        <v>62.5</v>
      </c>
      <c r="BF14" s="19">
        <v>61.5</v>
      </c>
      <c r="BG14" s="19">
        <f>'звітна дата'!R14</f>
        <v>64</v>
      </c>
      <c r="BH14" s="25">
        <f t="shared" si="40"/>
        <v>104.06504065040652</v>
      </c>
      <c r="BI14" s="25">
        <f t="shared" si="5"/>
        <v>102.4</v>
      </c>
      <c r="BJ14" s="19">
        <v>57.5</v>
      </c>
      <c r="BK14" s="19">
        <v>62.5</v>
      </c>
      <c r="BL14" s="19">
        <f>'звітна дата'!T14</f>
        <v>62.5</v>
      </c>
      <c r="BM14" s="25">
        <f t="shared" si="75"/>
        <v>100</v>
      </c>
      <c r="BN14" s="25">
        <f>BL14/BJ14*100</f>
        <v>108.69565217391303</v>
      </c>
      <c r="BO14" s="19">
        <v>57.5</v>
      </c>
      <c r="BP14" s="19">
        <v>57.5</v>
      </c>
      <c r="BQ14" s="19">
        <f>'звітна дата'!U14</f>
        <v>57.5</v>
      </c>
      <c r="BR14" s="25">
        <f>BQ14/BP14*100</f>
        <v>100</v>
      </c>
      <c r="BS14" s="25">
        <f>BQ14/BO14*100</f>
        <v>100</v>
      </c>
      <c r="BT14" s="19">
        <v>10.5</v>
      </c>
      <c r="BU14" s="19">
        <v>11.75</v>
      </c>
      <c r="BV14" s="19">
        <f>'звітна дата'!W14</f>
        <v>11.75</v>
      </c>
      <c r="BW14" s="25">
        <f t="shared" si="41"/>
        <v>100</v>
      </c>
      <c r="BX14" s="25">
        <f>BV14/BT14*100</f>
        <v>111.90476190476191</v>
      </c>
      <c r="BY14" s="19">
        <v>12.25</v>
      </c>
      <c r="BZ14" s="19">
        <v>12.5</v>
      </c>
      <c r="CA14" s="19">
        <f>'звітна дата'!X14</f>
        <v>12.5</v>
      </c>
      <c r="CB14" s="25">
        <f t="shared" si="42"/>
        <v>100</v>
      </c>
      <c r="CC14" s="25">
        <f>CA14/BY14*100</f>
        <v>102.04081632653062</v>
      </c>
      <c r="CD14" s="19">
        <v>16</v>
      </c>
      <c r="CE14" s="19">
        <v>15</v>
      </c>
      <c r="CF14" s="19">
        <f>'звітна дата'!Z14</f>
        <v>17.5</v>
      </c>
      <c r="CG14" s="25">
        <f t="shared" si="43"/>
        <v>116.66666666666667</v>
      </c>
      <c r="CH14" s="25">
        <f>CF14/CD14*100</f>
        <v>109.375</v>
      </c>
      <c r="CI14" s="19">
        <v>18</v>
      </c>
      <c r="CJ14" s="19">
        <v>15.5</v>
      </c>
      <c r="CK14" s="19">
        <f>'звітна дата'!AA14</f>
        <v>17</v>
      </c>
      <c r="CL14" s="25">
        <f t="shared" si="44"/>
        <v>109.6774193548387</v>
      </c>
      <c r="CM14" s="25">
        <f>CK14/CI14*100</f>
        <v>94.44444444444444</v>
      </c>
      <c r="CN14" s="19">
        <v>24.5</v>
      </c>
      <c r="CO14" s="19">
        <v>23</v>
      </c>
      <c r="CP14" s="19">
        <f>'звітна дата'!AC14</f>
        <v>23</v>
      </c>
      <c r="CQ14" s="25">
        <f t="shared" si="45"/>
        <v>100</v>
      </c>
      <c r="CR14" s="25">
        <f>CP14/CN14*100</f>
        <v>93.87755102040816</v>
      </c>
      <c r="CS14" s="19">
        <v>25.4</v>
      </c>
      <c r="CT14" s="19">
        <v>23</v>
      </c>
      <c r="CU14" s="19">
        <f>'звітна дата'!AD14</f>
        <v>23</v>
      </c>
      <c r="CV14" s="25">
        <f t="shared" si="46"/>
        <v>100</v>
      </c>
      <c r="CW14" s="25">
        <f>CU14/CS14*100</f>
        <v>90.55118110236221</v>
      </c>
      <c r="CX14" s="19">
        <v>25</v>
      </c>
      <c r="CY14" s="19">
        <v>20</v>
      </c>
      <c r="CZ14" s="19">
        <f>'звітна дата'!AF14</f>
        <v>26</v>
      </c>
      <c r="DA14" s="25">
        <f t="shared" si="47"/>
        <v>130</v>
      </c>
      <c r="DB14" s="25">
        <f>CZ14/CX14*100</f>
        <v>104</v>
      </c>
      <c r="DC14" s="19">
        <v>23.25</v>
      </c>
      <c r="DD14" s="19">
        <v>28.5</v>
      </c>
      <c r="DE14" s="19">
        <f>'звітна дата'!AG14</f>
        <v>28.5</v>
      </c>
      <c r="DF14" s="25">
        <f t="shared" si="48"/>
        <v>100</v>
      </c>
      <c r="DG14" s="25">
        <f>DE14/DC14*100</f>
        <v>122.58064516129032</v>
      </c>
      <c r="DH14" s="19">
        <v>62.5</v>
      </c>
      <c r="DI14" s="19">
        <v>69</v>
      </c>
      <c r="DJ14" s="19">
        <f>'звітна дата'!AI14</f>
        <v>69</v>
      </c>
      <c r="DK14" s="25">
        <f t="shared" si="50"/>
        <v>100</v>
      </c>
      <c r="DL14" s="25">
        <f>DJ14/DH14*100</f>
        <v>110.4</v>
      </c>
      <c r="DM14" s="19">
        <v>65</v>
      </c>
      <c r="DN14" s="19">
        <v>67.5</v>
      </c>
      <c r="DO14" s="19">
        <f>'звітна дата'!AJ14</f>
        <v>67.5</v>
      </c>
      <c r="DP14" s="25">
        <f t="shared" si="52"/>
        <v>100</v>
      </c>
      <c r="DQ14" s="25">
        <f>DO14/DM14*100</f>
        <v>103.84615384615385</v>
      </c>
      <c r="DR14" s="19">
        <v>18.5</v>
      </c>
      <c r="DS14" s="19">
        <v>19.5</v>
      </c>
      <c r="DT14" s="19">
        <f>'звітна дата'!AL14</f>
        <v>19.5</v>
      </c>
      <c r="DU14" s="25">
        <f t="shared" si="53"/>
        <v>100</v>
      </c>
      <c r="DV14" s="25">
        <f>DT14/DR14*100</f>
        <v>105.40540540540539</v>
      </c>
      <c r="DW14" s="19">
        <v>19.25</v>
      </c>
      <c r="DX14" s="19">
        <v>20.5</v>
      </c>
      <c r="DY14" s="19">
        <f>'звітна дата'!AM14</f>
        <v>20.5</v>
      </c>
      <c r="DZ14" s="25">
        <f t="shared" si="54"/>
        <v>100</v>
      </c>
      <c r="EA14" s="25">
        <f>DY14/DW14*100</f>
        <v>106.49350649350649</v>
      </c>
      <c r="EB14" s="19">
        <v>32</v>
      </c>
      <c r="EC14" s="19">
        <v>40</v>
      </c>
      <c r="ED14" s="19">
        <f>'звітна дата'!AO14</f>
        <v>40</v>
      </c>
      <c r="EE14" s="25">
        <f t="shared" si="17"/>
        <v>100</v>
      </c>
      <c r="EF14" s="25">
        <f>ED14/EB14*100</f>
        <v>125</v>
      </c>
      <c r="EG14" s="19">
        <v>33.5</v>
      </c>
      <c r="EH14" s="19">
        <v>41</v>
      </c>
      <c r="EI14" s="19">
        <f>'звітна дата'!AP14</f>
        <v>41</v>
      </c>
      <c r="EJ14" s="25">
        <f t="shared" si="55"/>
        <v>100</v>
      </c>
      <c r="EK14" s="25">
        <f>EI14/EG14*100</f>
        <v>122.38805970149254</v>
      </c>
      <c r="EL14" s="19">
        <v>107.5</v>
      </c>
      <c r="EM14" s="19">
        <v>125</v>
      </c>
      <c r="EN14" s="19">
        <f>'звітна дата'!AR14</f>
        <v>125</v>
      </c>
      <c r="EO14" s="25">
        <f t="shared" si="56"/>
        <v>100</v>
      </c>
      <c r="EP14" s="25">
        <f>EN14/EL14*100</f>
        <v>116.27906976744187</v>
      </c>
      <c r="EQ14" s="19">
        <v>112.5</v>
      </c>
      <c r="ER14" s="19">
        <v>126</v>
      </c>
      <c r="ES14" s="19">
        <f>'звітна дата'!AS14</f>
        <v>126</v>
      </c>
      <c r="ET14" s="25">
        <f t="shared" si="57"/>
        <v>100</v>
      </c>
      <c r="EU14" s="25">
        <f>ES14/EQ14*100</f>
        <v>112.00000000000001</v>
      </c>
      <c r="EV14" s="19">
        <v>35.25</v>
      </c>
      <c r="EW14" s="19">
        <v>40</v>
      </c>
      <c r="EX14" s="19">
        <f>'звітна дата'!AU14</f>
        <v>48</v>
      </c>
      <c r="EY14" s="25">
        <f t="shared" si="58"/>
        <v>120</v>
      </c>
      <c r="EZ14" s="25">
        <f>EX14/EV14*100</f>
        <v>136.17021276595744</v>
      </c>
      <c r="FA14" s="19">
        <v>36.5</v>
      </c>
      <c r="FB14" s="19">
        <v>37.5</v>
      </c>
      <c r="FC14" s="19">
        <f>'звітна дата'!AV14</f>
        <v>42.5</v>
      </c>
      <c r="FD14" s="25">
        <f t="shared" si="59"/>
        <v>113.33333333333333</v>
      </c>
      <c r="FE14" s="25">
        <f t="shared" si="60"/>
        <v>116.43835616438356</v>
      </c>
      <c r="FF14" s="19">
        <v>14</v>
      </c>
      <c r="FG14" s="19">
        <v>13.25</v>
      </c>
      <c r="FH14" s="19">
        <f>'звітна дата'!AX14</f>
        <v>13.25</v>
      </c>
      <c r="FI14" s="25">
        <f t="shared" si="61"/>
        <v>100</v>
      </c>
      <c r="FJ14" s="25">
        <f>FH14/FF14*100</f>
        <v>94.64285714285714</v>
      </c>
      <c r="FK14" s="19">
        <v>13.75</v>
      </c>
      <c r="FL14" s="19">
        <v>13.5</v>
      </c>
      <c r="FM14" s="19">
        <f>'звітна дата'!AY14</f>
        <v>15.45</v>
      </c>
      <c r="FN14" s="25">
        <f t="shared" si="62"/>
        <v>114.44444444444444</v>
      </c>
      <c r="FO14" s="25">
        <f>FM14/FK14*100</f>
        <v>112.36363636363636</v>
      </c>
      <c r="FP14" s="19">
        <v>30.5</v>
      </c>
      <c r="FQ14" s="78">
        <v>30.5</v>
      </c>
      <c r="FR14" s="19">
        <f>'звітна дата'!BA14</f>
        <v>30.5</v>
      </c>
      <c r="FS14" s="25">
        <f t="shared" si="63"/>
        <v>100</v>
      </c>
      <c r="FT14" s="25">
        <f>FR14/FP14*100</f>
        <v>100</v>
      </c>
      <c r="FU14" s="19">
        <v>32.5</v>
      </c>
      <c r="FV14" s="19">
        <v>31.5</v>
      </c>
      <c r="FW14" s="19">
        <f>'звітна дата'!BB14</f>
        <v>31.5</v>
      </c>
      <c r="FX14" s="25">
        <f t="shared" si="64"/>
        <v>100</v>
      </c>
      <c r="FY14" s="25">
        <f>FW14/FU14*100</f>
        <v>96.92307692307692</v>
      </c>
      <c r="FZ14" s="19">
        <v>26</v>
      </c>
      <c r="GA14" s="19">
        <v>22.5</v>
      </c>
      <c r="GB14" s="19">
        <f>'звітна дата'!BD14</f>
        <v>23</v>
      </c>
      <c r="GC14" s="25">
        <f t="shared" si="65"/>
        <v>102.22222222222221</v>
      </c>
      <c r="GD14" s="25">
        <f>GB14/FZ14*100</f>
        <v>88.46153846153845</v>
      </c>
      <c r="GE14" s="19">
        <v>26.5</v>
      </c>
      <c r="GF14" s="19">
        <v>22.75</v>
      </c>
      <c r="GG14" s="19">
        <f>'звітна дата'!BE14</f>
        <v>22.75</v>
      </c>
      <c r="GH14" s="25">
        <f t="shared" si="66"/>
        <v>100</v>
      </c>
      <c r="GI14" s="25">
        <f>GG14/GE14*100</f>
        <v>85.84905660377359</v>
      </c>
      <c r="GJ14" s="19">
        <v>8</v>
      </c>
      <c r="GK14" s="19">
        <v>15</v>
      </c>
      <c r="GL14" s="19">
        <f>'звітна дата'!BG14</f>
        <v>15.5</v>
      </c>
      <c r="GM14" s="25">
        <f t="shared" si="76"/>
        <v>103.33333333333334</v>
      </c>
      <c r="GN14" s="25">
        <f>GL14/GJ14*100</f>
        <v>193.75</v>
      </c>
      <c r="GO14" s="19">
        <v>8.25</v>
      </c>
      <c r="GP14" s="19">
        <v>14.5</v>
      </c>
      <c r="GQ14" s="19">
        <f>'звітна дата'!BH14</f>
        <v>14.5</v>
      </c>
      <c r="GR14" s="25">
        <f t="shared" si="68"/>
        <v>100</v>
      </c>
      <c r="GS14" s="25">
        <f t="shared" si="27"/>
        <v>175.75757575757575</v>
      </c>
      <c r="GT14" s="19">
        <v>7.5</v>
      </c>
      <c r="GU14" s="19">
        <v>6</v>
      </c>
      <c r="GV14" s="19">
        <f>'звітна дата'!BJ14</f>
        <v>6</v>
      </c>
      <c r="GW14" s="25">
        <f t="shared" si="77"/>
        <v>100</v>
      </c>
      <c r="GX14" s="25">
        <f>GV14/GT14*100</f>
        <v>80</v>
      </c>
      <c r="GY14" s="19">
        <v>7.5</v>
      </c>
      <c r="GZ14" s="19">
        <v>6</v>
      </c>
      <c r="HA14" s="19">
        <f>'звітна дата'!BK14</f>
        <v>7</v>
      </c>
      <c r="HB14" s="25">
        <f>HA14/GZ14*100</f>
        <v>116.66666666666667</v>
      </c>
      <c r="HC14" s="25">
        <f t="shared" si="29"/>
        <v>93.33333333333333</v>
      </c>
      <c r="HD14" s="19">
        <v>12.5</v>
      </c>
      <c r="HE14" s="19">
        <v>12</v>
      </c>
      <c r="HF14" s="19">
        <f>'звітна дата'!BM14</f>
        <v>10</v>
      </c>
      <c r="HG14" s="25">
        <f aca="true" t="shared" si="81" ref="HG14:HG23">HF14/HE14*100</f>
        <v>83.33333333333334</v>
      </c>
      <c r="HH14" s="25">
        <f>HF14/HD14*100</f>
        <v>80</v>
      </c>
      <c r="HI14" s="19">
        <v>13</v>
      </c>
      <c r="HJ14" s="19">
        <v>10</v>
      </c>
      <c r="HK14" s="19">
        <f>'звітна дата'!BN14</f>
        <v>9.5</v>
      </c>
      <c r="HL14" s="25">
        <f>HK14/HJ14*100</f>
        <v>95</v>
      </c>
      <c r="HM14" s="25">
        <f t="shared" si="31"/>
        <v>73.07692307692307</v>
      </c>
      <c r="HN14" s="19">
        <v>8</v>
      </c>
      <c r="HO14" s="19">
        <v>8.75</v>
      </c>
      <c r="HP14" s="19">
        <f>'звітна дата'!BR14</f>
        <v>10</v>
      </c>
      <c r="HQ14" s="25">
        <f>HP14/HO14*100</f>
        <v>114.28571428571428</v>
      </c>
      <c r="HR14" s="25">
        <f t="shared" si="32"/>
        <v>125</v>
      </c>
      <c r="HS14" s="19" t="s">
        <v>32</v>
      </c>
      <c r="HT14" s="19" t="s">
        <v>32</v>
      </c>
      <c r="HU14" s="19" t="str">
        <f>'звітна дата'!BQ14</f>
        <v>-</v>
      </c>
      <c r="HV14" s="25" t="s">
        <v>32</v>
      </c>
      <c r="HW14" s="25" t="s">
        <v>78</v>
      </c>
      <c r="HX14" s="19">
        <v>12.5</v>
      </c>
      <c r="HY14" s="19">
        <v>9.75</v>
      </c>
      <c r="HZ14" s="19">
        <f>'звітна дата'!BS14</f>
        <v>10</v>
      </c>
      <c r="IA14" s="25">
        <f t="shared" si="72"/>
        <v>102.56410256410255</v>
      </c>
      <c r="IB14" s="25">
        <f>HZ14/HX14*100</f>
        <v>80</v>
      </c>
      <c r="IC14" s="19">
        <v>12</v>
      </c>
      <c r="ID14" s="19">
        <v>9</v>
      </c>
      <c r="IE14" s="19">
        <f>'звітна дата'!BT14</f>
        <v>10</v>
      </c>
      <c r="IF14" s="25">
        <f t="shared" si="80"/>
        <v>111.11111111111111</v>
      </c>
      <c r="IG14" s="25">
        <f>IE14/IC14*100</f>
        <v>83.33333333333334</v>
      </c>
    </row>
    <row r="15" spans="1:241" ht="20.25" customHeight="1">
      <c r="A15" s="7" t="s">
        <v>53</v>
      </c>
      <c r="B15" s="6" t="s">
        <v>31</v>
      </c>
      <c r="C15" s="6" t="s">
        <v>31</v>
      </c>
      <c r="D15" s="6" t="str">
        <f>'звітна дата'!B15</f>
        <v> -</v>
      </c>
      <c r="E15" s="20" t="s">
        <v>31</v>
      </c>
      <c r="F15" s="20" t="s">
        <v>31</v>
      </c>
      <c r="G15" s="19">
        <v>16</v>
      </c>
      <c r="H15" s="19">
        <v>17</v>
      </c>
      <c r="I15" s="45">
        <f>'звітна дата'!C15</f>
        <v>17</v>
      </c>
      <c r="J15" s="25">
        <f t="shared" si="35"/>
        <v>100</v>
      </c>
      <c r="K15" s="25">
        <f t="shared" si="36"/>
        <v>106.25</v>
      </c>
      <c r="L15" s="19" t="s">
        <v>31</v>
      </c>
      <c r="M15" s="19" t="s">
        <v>31</v>
      </c>
      <c r="N15" s="6" t="str">
        <f>'звітна дата'!E15</f>
        <v> -</v>
      </c>
      <c r="O15" s="20" t="s">
        <v>31</v>
      </c>
      <c r="P15" s="20" t="s">
        <v>31</v>
      </c>
      <c r="Q15" s="19">
        <v>15.45</v>
      </c>
      <c r="R15" s="19">
        <v>15.97</v>
      </c>
      <c r="S15" s="45">
        <f>'звітна дата'!F15</f>
        <v>15.97</v>
      </c>
      <c r="T15" s="25">
        <f t="shared" si="74"/>
        <v>100</v>
      </c>
      <c r="U15" s="25">
        <f t="shared" si="0"/>
        <v>103.36569579288026</v>
      </c>
      <c r="V15" s="19" t="s">
        <v>31</v>
      </c>
      <c r="W15" s="6" t="s">
        <v>31</v>
      </c>
      <c r="X15" s="6" t="str">
        <f>'звітна дата'!H15</f>
        <v> -</v>
      </c>
      <c r="Y15" s="20" t="s">
        <v>31</v>
      </c>
      <c r="Z15" s="20" t="s">
        <v>31</v>
      </c>
      <c r="AA15" s="19">
        <v>15.9</v>
      </c>
      <c r="AB15" s="45">
        <v>16.6</v>
      </c>
      <c r="AC15" s="45">
        <f>'звітна дата'!I15</f>
        <v>16.6</v>
      </c>
      <c r="AD15" s="25">
        <f t="shared" si="37"/>
        <v>100</v>
      </c>
      <c r="AE15" s="25">
        <f t="shared" si="1"/>
        <v>104.40251572327044</v>
      </c>
      <c r="AF15" s="19">
        <v>125</v>
      </c>
      <c r="AG15" s="19">
        <v>130</v>
      </c>
      <c r="AH15" s="45">
        <f>'звітна дата'!K15</f>
        <v>130</v>
      </c>
      <c r="AI15" s="25">
        <f>AH15/AG15*100</f>
        <v>100</v>
      </c>
      <c r="AJ15" s="25">
        <f t="shared" si="2"/>
        <v>104</v>
      </c>
      <c r="AK15" s="19" t="s">
        <v>31</v>
      </c>
      <c r="AL15" s="6" t="s">
        <v>31</v>
      </c>
      <c r="AM15" s="45" t="str">
        <f>'звітна дата'!L15</f>
        <v> -</v>
      </c>
      <c r="AN15" s="25" t="s">
        <v>32</v>
      </c>
      <c r="AO15" s="25" t="s">
        <v>32</v>
      </c>
      <c r="AP15" s="19">
        <v>125</v>
      </c>
      <c r="AQ15" s="19">
        <v>120</v>
      </c>
      <c r="AR15" s="45">
        <f>'звітна дата'!N15</f>
        <v>120</v>
      </c>
      <c r="AS15" s="25">
        <f t="shared" si="38"/>
        <v>100</v>
      </c>
      <c r="AT15" s="25">
        <f t="shared" si="3"/>
        <v>96</v>
      </c>
      <c r="AU15" s="19">
        <v>125</v>
      </c>
      <c r="AV15" s="19">
        <v>120</v>
      </c>
      <c r="AW15" s="19">
        <f>'звітна дата'!O15</f>
        <v>120</v>
      </c>
      <c r="AX15" s="25">
        <f t="shared" si="78"/>
        <v>100</v>
      </c>
      <c r="AY15" s="25">
        <f t="shared" si="79"/>
        <v>96</v>
      </c>
      <c r="AZ15" s="19">
        <v>63</v>
      </c>
      <c r="BA15" s="19">
        <v>65</v>
      </c>
      <c r="BB15" s="19">
        <f>'звітна дата'!Q15</f>
        <v>65</v>
      </c>
      <c r="BC15" s="25">
        <f t="shared" si="39"/>
        <v>100</v>
      </c>
      <c r="BD15" s="25">
        <f t="shared" si="4"/>
        <v>103.17460317460319</v>
      </c>
      <c r="BE15" s="19">
        <v>57</v>
      </c>
      <c r="BF15" s="19">
        <v>60.5</v>
      </c>
      <c r="BG15" s="19">
        <f>'звітна дата'!R15</f>
        <v>60.5</v>
      </c>
      <c r="BH15" s="25">
        <f t="shared" si="40"/>
        <v>100</v>
      </c>
      <c r="BI15" s="25">
        <f t="shared" si="5"/>
        <v>106.14035087719299</v>
      </c>
      <c r="BJ15" s="19">
        <v>70</v>
      </c>
      <c r="BK15" s="19">
        <v>70</v>
      </c>
      <c r="BL15" s="19">
        <f>'звітна дата'!T15</f>
        <v>70</v>
      </c>
      <c r="BM15" s="25">
        <f t="shared" si="75"/>
        <v>100</v>
      </c>
      <c r="BN15" s="25">
        <f t="shared" si="6"/>
        <v>100</v>
      </c>
      <c r="BO15" s="19" t="s">
        <v>31</v>
      </c>
      <c r="BP15" s="19" t="s">
        <v>31</v>
      </c>
      <c r="BQ15" s="19" t="str">
        <f>'звітна дата'!U15</f>
        <v> -</v>
      </c>
      <c r="BR15" s="25" t="s">
        <v>31</v>
      </c>
      <c r="BS15" s="25" t="s">
        <v>31</v>
      </c>
      <c r="BT15" s="19">
        <v>11</v>
      </c>
      <c r="BU15" s="19">
        <v>11.5</v>
      </c>
      <c r="BV15" s="19">
        <f>'звітна дата'!W15</f>
        <v>11.5</v>
      </c>
      <c r="BW15" s="25">
        <f t="shared" si="41"/>
        <v>100</v>
      </c>
      <c r="BX15" s="25">
        <f t="shared" si="7"/>
        <v>104.54545454545455</v>
      </c>
      <c r="BY15" s="19">
        <v>9.77</v>
      </c>
      <c r="BZ15" s="19">
        <v>11.97</v>
      </c>
      <c r="CA15" s="19">
        <f>'звітна дата'!X15</f>
        <v>11.97</v>
      </c>
      <c r="CB15" s="25">
        <f t="shared" si="42"/>
        <v>100</v>
      </c>
      <c r="CC15" s="25">
        <f t="shared" si="8"/>
        <v>122.51791197543503</v>
      </c>
      <c r="CD15" s="19">
        <v>15</v>
      </c>
      <c r="CE15" s="19">
        <v>16.5</v>
      </c>
      <c r="CF15" s="19">
        <f>'звітна дата'!Z15</f>
        <v>16.5</v>
      </c>
      <c r="CG15" s="25">
        <f t="shared" si="43"/>
        <v>100</v>
      </c>
      <c r="CH15" s="25">
        <f t="shared" si="9"/>
        <v>110.00000000000001</v>
      </c>
      <c r="CI15" s="19">
        <v>13.44</v>
      </c>
      <c r="CJ15" s="19">
        <v>16</v>
      </c>
      <c r="CK15" s="19">
        <f>'звітна дата'!AA15</f>
        <v>16</v>
      </c>
      <c r="CL15" s="25">
        <f t="shared" si="44"/>
        <v>100</v>
      </c>
      <c r="CM15" s="25">
        <f t="shared" si="10"/>
        <v>119.04761904761905</v>
      </c>
      <c r="CN15" s="19">
        <v>28.5</v>
      </c>
      <c r="CO15" s="19">
        <v>26</v>
      </c>
      <c r="CP15" s="19">
        <f>'звітна дата'!AC15</f>
        <v>26</v>
      </c>
      <c r="CQ15" s="25">
        <f t="shared" si="45"/>
        <v>100</v>
      </c>
      <c r="CR15" s="25">
        <f t="shared" si="11"/>
        <v>91.22807017543859</v>
      </c>
      <c r="CS15" s="19">
        <v>22.47</v>
      </c>
      <c r="CT15" s="19">
        <v>21.6</v>
      </c>
      <c r="CU15" s="19">
        <f>'звітна дата'!AD15</f>
        <v>21.6</v>
      </c>
      <c r="CV15" s="25">
        <f t="shared" si="46"/>
        <v>100</v>
      </c>
      <c r="CW15" s="25">
        <f t="shared" si="12"/>
        <v>96.12817089452605</v>
      </c>
      <c r="CX15" s="19">
        <v>21</v>
      </c>
      <c r="CY15" s="19">
        <v>23.5</v>
      </c>
      <c r="CZ15" s="19">
        <f>'звітна дата'!AF15</f>
        <v>27</v>
      </c>
      <c r="DA15" s="25">
        <f t="shared" si="47"/>
        <v>114.89361702127661</v>
      </c>
      <c r="DB15" s="25">
        <f t="shared" si="13"/>
        <v>128.57142857142858</v>
      </c>
      <c r="DC15" s="19">
        <v>20.5</v>
      </c>
      <c r="DD15" s="19">
        <v>22.5</v>
      </c>
      <c r="DE15" s="19">
        <f>'звітна дата'!AG15</f>
        <v>25</v>
      </c>
      <c r="DF15" s="25">
        <f t="shared" si="48"/>
        <v>111.11111111111111</v>
      </c>
      <c r="DG15" s="25">
        <f t="shared" si="49"/>
        <v>121.95121951219512</v>
      </c>
      <c r="DH15" s="19">
        <v>67.5</v>
      </c>
      <c r="DI15" s="19">
        <v>70</v>
      </c>
      <c r="DJ15" s="19">
        <f>'звітна дата'!AI15</f>
        <v>70</v>
      </c>
      <c r="DK15" s="25">
        <f t="shared" si="50"/>
        <v>100</v>
      </c>
      <c r="DL15" s="25">
        <f t="shared" si="51"/>
        <v>103.7037037037037</v>
      </c>
      <c r="DM15" s="19">
        <v>55</v>
      </c>
      <c r="DN15" s="19">
        <v>66.5</v>
      </c>
      <c r="DO15" s="19">
        <f>'звітна дата'!AJ15</f>
        <v>66.5</v>
      </c>
      <c r="DP15" s="25">
        <f t="shared" si="52"/>
        <v>100</v>
      </c>
      <c r="DQ15" s="25">
        <f t="shared" si="14"/>
        <v>120.9090909090909</v>
      </c>
      <c r="DR15" s="19">
        <v>17.75</v>
      </c>
      <c r="DS15" s="19">
        <v>17.75</v>
      </c>
      <c r="DT15" s="19">
        <f>'звітна дата'!AL15</f>
        <v>17.75</v>
      </c>
      <c r="DU15" s="25">
        <f t="shared" si="53"/>
        <v>100</v>
      </c>
      <c r="DV15" s="25">
        <f t="shared" si="15"/>
        <v>100</v>
      </c>
      <c r="DW15" s="19">
        <v>22</v>
      </c>
      <c r="DX15" s="19">
        <v>22</v>
      </c>
      <c r="DY15" s="19">
        <f>'звітна дата'!AM15</f>
        <v>22</v>
      </c>
      <c r="DZ15" s="25">
        <f t="shared" si="54"/>
        <v>100</v>
      </c>
      <c r="EA15" s="25">
        <f t="shared" si="16"/>
        <v>100</v>
      </c>
      <c r="EB15" s="19">
        <v>39</v>
      </c>
      <c r="EC15" s="19">
        <v>40</v>
      </c>
      <c r="ED15" s="19">
        <f>'звітна дата'!AO15</f>
        <v>40</v>
      </c>
      <c r="EE15" s="25">
        <f t="shared" si="17"/>
        <v>100</v>
      </c>
      <c r="EF15" s="25">
        <f>ED15/EB15*100</f>
        <v>102.56410256410255</v>
      </c>
      <c r="EG15" s="19">
        <v>41</v>
      </c>
      <c r="EH15" s="19">
        <v>44</v>
      </c>
      <c r="EI15" s="19">
        <f>'звітна дата'!AP15</f>
        <v>44</v>
      </c>
      <c r="EJ15" s="25">
        <f t="shared" si="55"/>
        <v>100</v>
      </c>
      <c r="EK15" s="25">
        <f t="shared" si="18"/>
        <v>107.31707317073172</v>
      </c>
      <c r="EL15" s="19">
        <v>122.5</v>
      </c>
      <c r="EM15" s="19">
        <v>122.5</v>
      </c>
      <c r="EN15" s="19">
        <f>'звітна дата'!AR15</f>
        <v>127.5</v>
      </c>
      <c r="EO15" s="25">
        <f t="shared" si="56"/>
        <v>104.08163265306123</v>
      </c>
      <c r="EP15" s="25">
        <f t="shared" si="19"/>
        <v>104.08163265306123</v>
      </c>
      <c r="EQ15" s="19">
        <v>121</v>
      </c>
      <c r="ER15" s="19">
        <v>127.5</v>
      </c>
      <c r="ES15" s="19">
        <f>'звітна дата'!AS15</f>
        <v>132.5</v>
      </c>
      <c r="ET15" s="25">
        <f t="shared" si="57"/>
        <v>103.921568627451</v>
      </c>
      <c r="EU15" s="25">
        <f t="shared" si="20"/>
        <v>109.50413223140497</v>
      </c>
      <c r="EV15" s="19">
        <v>45</v>
      </c>
      <c r="EW15" s="19">
        <v>47.5</v>
      </c>
      <c r="EX15" s="19">
        <f>'звітна дата'!AU15</f>
        <v>47.5</v>
      </c>
      <c r="EY15" s="25">
        <f t="shared" si="58"/>
        <v>100</v>
      </c>
      <c r="EZ15" s="25">
        <f t="shared" si="21"/>
        <v>105.55555555555556</v>
      </c>
      <c r="FA15" s="19">
        <v>42</v>
      </c>
      <c r="FB15" s="19">
        <v>42.5</v>
      </c>
      <c r="FC15" s="19">
        <f>'звітна дата'!AV15</f>
        <v>42.5</v>
      </c>
      <c r="FD15" s="25">
        <f t="shared" si="59"/>
        <v>100</v>
      </c>
      <c r="FE15" s="25">
        <f t="shared" si="60"/>
        <v>101.19047619047619</v>
      </c>
      <c r="FF15" s="19">
        <v>12</v>
      </c>
      <c r="FG15" s="19">
        <v>13.87</v>
      </c>
      <c r="FH15" s="19">
        <f>'звітна дата'!AX15</f>
        <v>13.87</v>
      </c>
      <c r="FI15" s="25">
        <f t="shared" si="61"/>
        <v>100</v>
      </c>
      <c r="FJ15" s="25">
        <f>FH15/FF15*100</f>
        <v>115.58333333333333</v>
      </c>
      <c r="FK15" s="19">
        <v>11.55</v>
      </c>
      <c r="FL15" s="19">
        <v>13.75</v>
      </c>
      <c r="FM15" s="19">
        <f>'звітна дата'!AY15</f>
        <v>13.75</v>
      </c>
      <c r="FN15" s="25">
        <f t="shared" si="62"/>
        <v>100</v>
      </c>
      <c r="FO15" s="25">
        <f t="shared" si="22"/>
        <v>119.04761904761905</v>
      </c>
      <c r="FP15" s="19">
        <v>32.5</v>
      </c>
      <c r="FQ15" s="78">
        <v>32.5</v>
      </c>
      <c r="FR15" s="19">
        <f>'звітна дата'!BA15</f>
        <v>32.5</v>
      </c>
      <c r="FS15" s="25">
        <f t="shared" si="63"/>
        <v>100</v>
      </c>
      <c r="FT15" s="25">
        <f t="shared" si="23"/>
        <v>100</v>
      </c>
      <c r="FU15" s="19">
        <v>31.1</v>
      </c>
      <c r="FV15" s="19">
        <v>30.44</v>
      </c>
      <c r="FW15" s="19">
        <f>'звітна дата'!BB15</f>
        <v>30.44</v>
      </c>
      <c r="FX15" s="25">
        <f t="shared" si="64"/>
        <v>100</v>
      </c>
      <c r="FY15" s="25">
        <f t="shared" si="24"/>
        <v>97.87781350482315</v>
      </c>
      <c r="FZ15" s="19">
        <v>23</v>
      </c>
      <c r="GA15" s="19">
        <v>20.5</v>
      </c>
      <c r="GB15" s="19">
        <f>'звітна дата'!BD15</f>
        <v>21.5</v>
      </c>
      <c r="GC15" s="25">
        <f t="shared" si="65"/>
        <v>104.8780487804878</v>
      </c>
      <c r="GD15" s="25">
        <f t="shared" si="25"/>
        <v>93.47826086956522</v>
      </c>
      <c r="GE15" s="19">
        <v>24</v>
      </c>
      <c r="GF15" s="19">
        <v>20</v>
      </c>
      <c r="GG15" s="19">
        <f>'звітна дата'!BE15</f>
        <v>20.5</v>
      </c>
      <c r="GH15" s="25">
        <f t="shared" si="66"/>
        <v>102.49999999999999</v>
      </c>
      <c r="GI15" s="25">
        <f t="shared" si="67"/>
        <v>85.41666666666666</v>
      </c>
      <c r="GJ15" s="19">
        <v>9</v>
      </c>
      <c r="GK15" s="19">
        <v>17</v>
      </c>
      <c r="GL15" s="19">
        <f>'звітна дата'!BG15</f>
        <v>17</v>
      </c>
      <c r="GM15" s="25">
        <f t="shared" si="76"/>
        <v>100</v>
      </c>
      <c r="GN15" s="25">
        <f t="shared" si="26"/>
        <v>188.88888888888889</v>
      </c>
      <c r="GO15" s="19">
        <v>7</v>
      </c>
      <c r="GP15" s="19">
        <v>16</v>
      </c>
      <c r="GQ15" s="19">
        <f>'звітна дата'!BH15</f>
        <v>16</v>
      </c>
      <c r="GR15" s="25">
        <f t="shared" si="68"/>
        <v>100</v>
      </c>
      <c r="GS15" s="25">
        <f t="shared" si="27"/>
        <v>228.57142857142856</v>
      </c>
      <c r="GT15" s="19">
        <v>11</v>
      </c>
      <c r="GU15" s="19">
        <v>9.5</v>
      </c>
      <c r="GV15" s="19">
        <f>'звітна дата'!BJ15</f>
        <v>9.5</v>
      </c>
      <c r="GW15" s="25">
        <f t="shared" si="77"/>
        <v>100</v>
      </c>
      <c r="GX15" s="25">
        <f t="shared" si="28"/>
        <v>86.36363636363636</v>
      </c>
      <c r="GY15" s="19">
        <v>7.5</v>
      </c>
      <c r="GZ15" s="19">
        <v>8</v>
      </c>
      <c r="HA15" s="19">
        <f>'звітна дата'!BK15</f>
        <v>8</v>
      </c>
      <c r="HB15" s="25">
        <f t="shared" si="69"/>
        <v>100</v>
      </c>
      <c r="HC15" s="25">
        <f t="shared" si="29"/>
        <v>106.66666666666667</v>
      </c>
      <c r="HD15" s="19">
        <v>14</v>
      </c>
      <c r="HE15" s="19">
        <v>10.5</v>
      </c>
      <c r="HF15" s="19">
        <f>'звітна дата'!BM15</f>
        <v>8.5</v>
      </c>
      <c r="HG15" s="25">
        <f t="shared" si="81"/>
        <v>80.95238095238095</v>
      </c>
      <c r="HH15" s="25">
        <f t="shared" si="30"/>
        <v>60.71428571428571</v>
      </c>
      <c r="HI15" s="19">
        <v>12</v>
      </c>
      <c r="HJ15" s="19">
        <v>8</v>
      </c>
      <c r="HK15" s="19">
        <f>'звітна дата'!BN15</f>
        <v>7.5</v>
      </c>
      <c r="HL15" s="25">
        <f t="shared" si="70"/>
        <v>93.75</v>
      </c>
      <c r="HM15" s="25">
        <f t="shared" si="31"/>
        <v>62.5</v>
      </c>
      <c r="HN15" s="19">
        <v>11</v>
      </c>
      <c r="HO15" s="19">
        <v>9</v>
      </c>
      <c r="HP15" s="19">
        <f>'звітна дата'!BP15</f>
        <v>8.5</v>
      </c>
      <c r="HQ15" s="25">
        <f>HP15/HO15*100</f>
        <v>94.44444444444444</v>
      </c>
      <c r="HR15" s="25">
        <f t="shared" si="32"/>
        <v>77.27272727272727</v>
      </c>
      <c r="HS15" s="19">
        <v>10</v>
      </c>
      <c r="HT15" s="19">
        <v>8</v>
      </c>
      <c r="HU15" s="19">
        <f>'звітна дата'!BQ15</f>
        <v>8</v>
      </c>
      <c r="HV15" s="25">
        <f t="shared" si="71"/>
        <v>100</v>
      </c>
      <c r="HW15" s="25">
        <f t="shared" si="33"/>
        <v>80</v>
      </c>
      <c r="HX15" s="19">
        <v>19</v>
      </c>
      <c r="HY15" s="19">
        <v>9</v>
      </c>
      <c r="HZ15" s="19">
        <f>'звітна дата'!BS15</f>
        <v>8.5</v>
      </c>
      <c r="IA15" s="25">
        <f t="shared" si="72"/>
        <v>94.44444444444444</v>
      </c>
      <c r="IB15" s="25">
        <f t="shared" si="73"/>
        <v>44.73684210526316</v>
      </c>
      <c r="IC15" s="19">
        <v>16</v>
      </c>
      <c r="ID15" s="19">
        <v>8.5</v>
      </c>
      <c r="IE15" s="19">
        <f>'звітна дата'!BT15</f>
        <v>8</v>
      </c>
      <c r="IF15" s="25">
        <f t="shared" si="80"/>
        <v>94.11764705882352</v>
      </c>
      <c r="IG15" s="25">
        <f t="shared" si="34"/>
        <v>50</v>
      </c>
    </row>
    <row r="16" spans="1:242" ht="20.25" customHeight="1">
      <c r="A16" s="7" t="s">
        <v>54</v>
      </c>
      <c r="B16" s="6">
        <v>7.72</v>
      </c>
      <c r="C16" s="6">
        <v>7.72</v>
      </c>
      <c r="D16" s="6">
        <f>'звітна дата'!B16</f>
        <v>17</v>
      </c>
      <c r="E16" s="20">
        <f>D16/C16*100</f>
        <v>220.2072538860104</v>
      </c>
      <c r="F16" s="20">
        <f>D16/B16*100</f>
        <v>220.2072538860104</v>
      </c>
      <c r="G16" s="19">
        <v>16</v>
      </c>
      <c r="H16" s="19">
        <v>16.5</v>
      </c>
      <c r="I16" s="45">
        <f>'звітна дата'!C16</f>
        <v>17</v>
      </c>
      <c r="J16" s="25">
        <f t="shared" si="35"/>
        <v>103.03030303030303</v>
      </c>
      <c r="K16" s="25">
        <f t="shared" si="36"/>
        <v>106.25</v>
      </c>
      <c r="L16" s="19">
        <v>7.35</v>
      </c>
      <c r="M16" s="19">
        <v>7.74</v>
      </c>
      <c r="N16" s="6">
        <f>'звітна дата'!E16</f>
        <v>15.94</v>
      </c>
      <c r="O16" s="20">
        <f>N16/M16*100</f>
        <v>205.94315245478035</v>
      </c>
      <c r="P16" s="20">
        <f>N16/L16*100</f>
        <v>216.87074829931973</v>
      </c>
      <c r="Q16" s="19">
        <v>15.44</v>
      </c>
      <c r="R16" s="19">
        <v>15.94</v>
      </c>
      <c r="S16" s="45">
        <f>'звітна дата'!F16</f>
        <v>15.94</v>
      </c>
      <c r="T16" s="25">
        <f t="shared" si="74"/>
        <v>100</v>
      </c>
      <c r="U16" s="25">
        <f t="shared" si="0"/>
        <v>103.23834196891191</v>
      </c>
      <c r="V16" s="19">
        <v>7.59</v>
      </c>
      <c r="W16" s="6">
        <v>7.59</v>
      </c>
      <c r="X16" s="6">
        <f>'звітна дата'!H16</f>
        <v>16.43</v>
      </c>
      <c r="Y16" s="20">
        <f>X16/W16*100</f>
        <v>216.46903820816866</v>
      </c>
      <c r="Z16" s="20">
        <f>X16/V16*100</f>
        <v>216.46903820816866</v>
      </c>
      <c r="AA16" s="19">
        <v>15.93</v>
      </c>
      <c r="AB16" s="45">
        <v>16.43</v>
      </c>
      <c r="AC16" s="45">
        <f>'звітна дата'!I16</f>
        <v>16.43</v>
      </c>
      <c r="AD16" s="25">
        <f t="shared" si="37"/>
        <v>100</v>
      </c>
      <c r="AE16" s="25">
        <f t="shared" si="1"/>
        <v>103.13873195229128</v>
      </c>
      <c r="AF16" s="19">
        <v>120</v>
      </c>
      <c r="AG16" s="19">
        <v>120</v>
      </c>
      <c r="AH16" s="45">
        <f>'звітна дата'!K16</f>
        <v>120</v>
      </c>
      <c r="AI16" s="25">
        <f>AH16/AG16*100</f>
        <v>100</v>
      </c>
      <c r="AJ16" s="25">
        <f t="shared" si="2"/>
        <v>100</v>
      </c>
      <c r="AK16" s="19">
        <v>120</v>
      </c>
      <c r="AL16" s="19">
        <v>120</v>
      </c>
      <c r="AM16" s="45">
        <f>'звітна дата'!L16</f>
        <v>120</v>
      </c>
      <c r="AN16" s="25">
        <f aca="true" t="shared" si="82" ref="AN16:AN25">AM16/AL16*100</f>
        <v>100</v>
      </c>
      <c r="AO16" s="25">
        <f>AM16/AK16*100</f>
        <v>100</v>
      </c>
      <c r="AP16" s="19">
        <v>125</v>
      </c>
      <c r="AQ16" s="19">
        <v>125</v>
      </c>
      <c r="AR16" s="45">
        <f>'звітна дата'!N16</f>
        <v>125</v>
      </c>
      <c r="AS16" s="25">
        <f t="shared" si="38"/>
        <v>100</v>
      </c>
      <c r="AT16" s="25">
        <f t="shared" si="3"/>
        <v>100</v>
      </c>
      <c r="AU16" s="19">
        <v>125</v>
      </c>
      <c r="AV16" s="19">
        <v>125</v>
      </c>
      <c r="AW16" s="19">
        <f>'звітна дата'!O16</f>
        <v>125</v>
      </c>
      <c r="AX16" s="25">
        <f t="shared" si="78"/>
        <v>100</v>
      </c>
      <c r="AY16" s="25">
        <f t="shared" si="79"/>
        <v>100</v>
      </c>
      <c r="AZ16" s="19" t="s">
        <v>31</v>
      </c>
      <c r="BA16" s="19" t="s">
        <v>31</v>
      </c>
      <c r="BB16" s="19" t="str">
        <f>'звітна дата'!Q16</f>
        <v> -</v>
      </c>
      <c r="BC16" s="25" t="s">
        <v>32</v>
      </c>
      <c r="BD16" s="25" t="s">
        <v>32</v>
      </c>
      <c r="BE16" s="19">
        <v>59</v>
      </c>
      <c r="BF16" s="19">
        <v>65</v>
      </c>
      <c r="BG16" s="19">
        <f>'звітна дата'!R16</f>
        <v>65</v>
      </c>
      <c r="BH16" s="25">
        <f t="shared" si="40"/>
        <v>100</v>
      </c>
      <c r="BI16" s="25">
        <f t="shared" si="5"/>
        <v>110.16949152542372</v>
      </c>
      <c r="BJ16" s="19">
        <v>70</v>
      </c>
      <c r="BK16" s="19">
        <v>70</v>
      </c>
      <c r="BL16" s="19">
        <f>'звітна дата'!T16</f>
        <v>70</v>
      </c>
      <c r="BM16" s="25">
        <f t="shared" si="75"/>
        <v>100</v>
      </c>
      <c r="BN16" s="25">
        <f t="shared" si="6"/>
        <v>100</v>
      </c>
      <c r="BO16" s="19">
        <v>60</v>
      </c>
      <c r="BP16" s="19">
        <v>60</v>
      </c>
      <c r="BQ16" s="19">
        <f>'звітна дата'!U16</f>
        <v>60</v>
      </c>
      <c r="BR16" s="25">
        <f>BQ16/BP16*100</f>
        <v>100</v>
      </c>
      <c r="BS16" s="25">
        <f aca="true" t="shared" si="83" ref="BS16:BS25">BQ16/BO16*100</f>
        <v>100</v>
      </c>
      <c r="BT16" s="19" t="s">
        <v>32</v>
      </c>
      <c r="BU16" s="19" t="s">
        <v>32</v>
      </c>
      <c r="BV16" s="19" t="str">
        <f>'звітна дата'!W16</f>
        <v>-</v>
      </c>
      <c r="BW16" s="25" t="s">
        <v>31</v>
      </c>
      <c r="BX16" s="25" t="s">
        <v>31</v>
      </c>
      <c r="BY16" s="19">
        <v>11</v>
      </c>
      <c r="BZ16" s="19">
        <v>12</v>
      </c>
      <c r="CA16" s="19">
        <f>'звітна дата'!X16</f>
        <v>12</v>
      </c>
      <c r="CB16" s="25">
        <f t="shared" si="42"/>
        <v>100</v>
      </c>
      <c r="CC16" s="25">
        <f t="shared" si="8"/>
        <v>109.09090909090908</v>
      </c>
      <c r="CD16" s="19" t="s">
        <v>78</v>
      </c>
      <c r="CE16" s="19" t="s">
        <v>78</v>
      </c>
      <c r="CF16" s="19" t="str">
        <f>'звітна дата'!Z16</f>
        <v> - </v>
      </c>
      <c r="CG16" s="25" t="s">
        <v>31</v>
      </c>
      <c r="CH16" s="25" t="s">
        <v>31</v>
      </c>
      <c r="CI16" s="19">
        <v>14</v>
      </c>
      <c r="CJ16" s="19">
        <v>16.5</v>
      </c>
      <c r="CK16" s="19">
        <f>'звітна дата'!AA16</f>
        <v>16.5</v>
      </c>
      <c r="CL16" s="25">
        <f t="shared" si="44"/>
        <v>100</v>
      </c>
      <c r="CM16" s="25">
        <f t="shared" si="10"/>
        <v>117.85714285714286</v>
      </c>
      <c r="CN16" s="19" t="s">
        <v>78</v>
      </c>
      <c r="CO16" s="19" t="s">
        <v>78</v>
      </c>
      <c r="CP16" s="19" t="str">
        <f>'звітна дата'!AC16</f>
        <v> - </v>
      </c>
      <c r="CQ16" s="25" t="s">
        <v>31</v>
      </c>
      <c r="CR16" s="25" t="s">
        <v>31</v>
      </c>
      <c r="CS16" s="19">
        <v>23</v>
      </c>
      <c r="CT16" s="19">
        <v>24.5</v>
      </c>
      <c r="CU16" s="19">
        <f>'звітна дата'!AD16</f>
        <v>24.5</v>
      </c>
      <c r="CV16" s="25">
        <f t="shared" si="46"/>
        <v>100</v>
      </c>
      <c r="CW16" s="25">
        <f t="shared" si="12"/>
        <v>106.5217391304348</v>
      </c>
      <c r="CX16" s="19" t="s">
        <v>78</v>
      </c>
      <c r="CY16" s="19" t="s">
        <v>78</v>
      </c>
      <c r="CZ16" s="19" t="str">
        <f>'звітна дата'!AF16</f>
        <v> - </v>
      </c>
      <c r="DA16" s="25" t="s">
        <v>31</v>
      </c>
      <c r="DB16" s="25" t="s">
        <v>31</v>
      </c>
      <c r="DC16" s="19">
        <v>20.5</v>
      </c>
      <c r="DD16" s="19">
        <v>32</v>
      </c>
      <c r="DE16" s="19">
        <f>'звітна дата'!AG16</f>
        <v>32</v>
      </c>
      <c r="DF16" s="25">
        <f t="shared" si="48"/>
        <v>100</v>
      </c>
      <c r="DG16" s="25">
        <f t="shared" si="49"/>
        <v>156.09756097560975</v>
      </c>
      <c r="DH16" s="19">
        <v>67.5</v>
      </c>
      <c r="DI16" s="19">
        <v>67.5</v>
      </c>
      <c r="DJ16" s="19">
        <f>'звітна дата'!AI16</f>
        <v>67.5</v>
      </c>
      <c r="DK16" s="25">
        <f t="shared" si="50"/>
        <v>100</v>
      </c>
      <c r="DL16" s="25">
        <f t="shared" si="51"/>
        <v>100</v>
      </c>
      <c r="DM16" s="19">
        <v>72.5</v>
      </c>
      <c r="DN16" s="19">
        <v>72.5</v>
      </c>
      <c r="DO16" s="19">
        <f>'звітна дата'!AJ16</f>
        <v>72.5</v>
      </c>
      <c r="DP16" s="25">
        <f t="shared" si="52"/>
        <v>100</v>
      </c>
      <c r="DQ16" s="25">
        <f t="shared" si="14"/>
        <v>100</v>
      </c>
      <c r="DR16" s="19" t="s">
        <v>78</v>
      </c>
      <c r="DS16" s="19" t="s">
        <v>78</v>
      </c>
      <c r="DT16" s="19" t="str">
        <f>'звітна дата'!AL16</f>
        <v> - </v>
      </c>
      <c r="DU16" s="25" t="s">
        <v>31</v>
      </c>
      <c r="DV16" s="25" t="s">
        <v>31</v>
      </c>
      <c r="DW16" s="19">
        <v>19.01</v>
      </c>
      <c r="DX16" s="19">
        <v>23.16</v>
      </c>
      <c r="DY16" s="19">
        <f>'звітна дата'!AM16</f>
        <v>23.58</v>
      </c>
      <c r="DZ16" s="25">
        <f t="shared" si="54"/>
        <v>101.81347150259066</v>
      </c>
      <c r="EA16" s="25">
        <f t="shared" si="16"/>
        <v>124.0399789584429</v>
      </c>
      <c r="EB16" s="19" t="s">
        <v>78</v>
      </c>
      <c r="EC16" s="19" t="s">
        <v>78</v>
      </c>
      <c r="ED16" s="19" t="str">
        <f>'звітна дата'!AO16</f>
        <v> - </v>
      </c>
      <c r="EE16" s="25" t="s">
        <v>31</v>
      </c>
      <c r="EF16" s="25" t="s">
        <v>31</v>
      </c>
      <c r="EG16" s="19">
        <v>45</v>
      </c>
      <c r="EH16" s="19">
        <v>52.5</v>
      </c>
      <c r="EI16" s="19">
        <f>'звітна дата'!AP16</f>
        <v>54</v>
      </c>
      <c r="EJ16" s="25">
        <f t="shared" si="55"/>
        <v>102.85714285714285</v>
      </c>
      <c r="EK16" s="25">
        <f t="shared" si="18"/>
        <v>120</v>
      </c>
      <c r="EL16" s="19" t="s">
        <v>31</v>
      </c>
      <c r="EM16" s="19" t="s">
        <v>31</v>
      </c>
      <c r="EN16" s="19" t="str">
        <f>'звітна дата'!AR16</f>
        <v> -</v>
      </c>
      <c r="EO16" s="25" t="s">
        <v>32</v>
      </c>
      <c r="EP16" s="25" t="s">
        <v>32</v>
      </c>
      <c r="EQ16" s="19">
        <v>121.25</v>
      </c>
      <c r="ER16" s="19">
        <v>128.75</v>
      </c>
      <c r="ES16" s="19">
        <f>'звітна дата'!AS16</f>
        <v>128.75</v>
      </c>
      <c r="ET16" s="25">
        <f>ES16/ER16*100</f>
        <v>100</v>
      </c>
      <c r="EU16" s="25">
        <f t="shared" si="20"/>
        <v>106.18556701030928</v>
      </c>
      <c r="EV16" s="19">
        <v>47.5</v>
      </c>
      <c r="EW16" s="19">
        <v>55</v>
      </c>
      <c r="EX16" s="19">
        <f>'звітна дата'!AU16</f>
        <v>55</v>
      </c>
      <c r="EY16" s="25">
        <f t="shared" si="58"/>
        <v>100</v>
      </c>
      <c r="EZ16" s="25">
        <f t="shared" si="21"/>
        <v>115.78947368421053</v>
      </c>
      <c r="FA16" s="19">
        <v>44</v>
      </c>
      <c r="FB16" s="19">
        <v>50</v>
      </c>
      <c r="FC16" s="19">
        <f>'звітна дата'!AV16</f>
        <v>50</v>
      </c>
      <c r="FD16" s="25">
        <f t="shared" si="59"/>
        <v>100</v>
      </c>
      <c r="FE16" s="25">
        <f t="shared" si="60"/>
        <v>113.63636363636364</v>
      </c>
      <c r="FF16" s="19" t="s">
        <v>78</v>
      </c>
      <c r="FG16" s="19" t="s">
        <v>78</v>
      </c>
      <c r="FH16" s="19" t="str">
        <f>'звітна дата'!AX16</f>
        <v> - </v>
      </c>
      <c r="FI16" s="25" t="s">
        <v>31</v>
      </c>
      <c r="FJ16" s="25" t="s">
        <v>31</v>
      </c>
      <c r="FK16" s="19">
        <v>13</v>
      </c>
      <c r="FL16" s="19">
        <v>13.65</v>
      </c>
      <c r="FM16" s="19">
        <f>'звітна дата'!AY16</f>
        <v>13.65</v>
      </c>
      <c r="FN16" s="25">
        <f t="shared" si="62"/>
        <v>100</v>
      </c>
      <c r="FO16" s="25">
        <f t="shared" si="22"/>
        <v>105</v>
      </c>
      <c r="FP16" s="19">
        <v>30.5</v>
      </c>
      <c r="FQ16" s="78">
        <v>30.5</v>
      </c>
      <c r="FR16" s="19">
        <f>'звітна дата'!BA16</f>
        <v>30.5</v>
      </c>
      <c r="FS16" s="25">
        <f t="shared" si="63"/>
        <v>100</v>
      </c>
      <c r="FT16" s="25">
        <f t="shared" si="23"/>
        <v>100</v>
      </c>
      <c r="FU16" s="19">
        <v>32</v>
      </c>
      <c r="FV16" s="19">
        <v>32</v>
      </c>
      <c r="FW16" s="19">
        <f>'звітна дата'!BB16</f>
        <v>32</v>
      </c>
      <c r="FX16" s="25">
        <f t="shared" si="64"/>
        <v>100</v>
      </c>
      <c r="FY16" s="25">
        <f t="shared" si="24"/>
        <v>100</v>
      </c>
      <c r="FZ16" s="19">
        <v>29</v>
      </c>
      <c r="GA16" s="19">
        <v>24</v>
      </c>
      <c r="GB16" s="19">
        <f>'звітна дата'!BD16</f>
        <v>24</v>
      </c>
      <c r="GC16" s="25">
        <f t="shared" si="65"/>
        <v>100</v>
      </c>
      <c r="GD16" s="25">
        <f t="shared" si="25"/>
        <v>82.75862068965517</v>
      </c>
      <c r="GE16" s="19">
        <v>26.2</v>
      </c>
      <c r="GF16" s="19">
        <v>24</v>
      </c>
      <c r="GG16" s="19">
        <f>'звітна дата'!BE16</f>
        <v>24</v>
      </c>
      <c r="GH16" s="25">
        <f t="shared" si="66"/>
        <v>100</v>
      </c>
      <c r="GI16" s="25">
        <f t="shared" si="67"/>
        <v>91.6030534351145</v>
      </c>
      <c r="GJ16" s="19">
        <v>8</v>
      </c>
      <c r="GK16" s="19">
        <v>13.5</v>
      </c>
      <c r="GL16" s="19">
        <f>'звітна дата'!BG16</f>
        <v>16</v>
      </c>
      <c r="GM16" s="25">
        <f t="shared" si="76"/>
        <v>118.5185185185185</v>
      </c>
      <c r="GN16" s="25">
        <f t="shared" si="26"/>
        <v>200</v>
      </c>
      <c r="GO16" s="19">
        <v>9</v>
      </c>
      <c r="GP16" s="19">
        <v>16</v>
      </c>
      <c r="GQ16" s="19">
        <f>'звітна дата'!BH16</f>
        <v>16</v>
      </c>
      <c r="GR16" s="25">
        <f t="shared" si="68"/>
        <v>100</v>
      </c>
      <c r="GS16" s="25">
        <f t="shared" si="27"/>
        <v>177.77777777777777</v>
      </c>
      <c r="GT16" s="19">
        <v>7.5</v>
      </c>
      <c r="GU16" s="19">
        <v>6.5</v>
      </c>
      <c r="GV16" s="19">
        <f>'звітна дата'!BJ16</f>
        <v>6</v>
      </c>
      <c r="GW16" s="25">
        <f t="shared" si="77"/>
        <v>92.3076923076923</v>
      </c>
      <c r="GX16" s="25">
        <f t="shared" si="28"/>
        <v>80</v>
      </c>
      <c r="GY16" s="19">
        <v>8.5</v>
      </c>
      <c r="GZ16" s="19">
        <v>7.5</v>
      </c>
      <c r="HA16" s="19">
        <f>'звітна дата'!BK16</f>
        <v>7.5</v>
      </c>
      <c r="HB16" s="25">
        <f t="shared" si="69"/>
        <v>100</v>
      </c>
      <c r="HC16" s="25">
        <f t="shared" si="29"/>
        <v>88.23529411764706</v>
      </c>
      <c r="HD16" s="19">
        <v>14</v>
      </c>
      <c r="HE16" s="19">
        <v>10.5</v>
      </c>
      <c r="HF16" s="19">
        <f>'звітна дата'!BM16</f>
        <v>10.5</v>
      </c>
      <c r="HG16" s="25">
        <f t="shared" si="81"/>
        <v>100</v>
      </c>
      <c r="HH16" s="25">
        <f t="shared" si="30"/>
        <v>75</v>
      </c>
      <c r="HI16" s="19">
        <v>14</v>
      </c>
      <c r="HJ16" s="19">
        <v>10.5</v>
      </c>
      <c r="HK16" s="19">
        <f>'звітна дата'!BN16</f>
        <v>10.5</v>
      </c>
      <c r="HL16" s="25">
        <f t="shared" si="70"/>
        <v>100</v>
      </c>
      <c r="HM16" s="25">
        <f t="shared" si="31"/>
        <v>75</v>
      </c>
      <c r="HN16" s="19">
        <v>9.5</v>
      </c>
      <c r="HO16" s="19">
        <v>8.5</v>
      </c>
      <c r="HP16" s="19">
        <f>'звітна дата'!BP16</f>
        <v>8.5</v>
      </c>
      <c r="HQ16" s="25">
        <f>HP16/HO16*100</f>
        <v>100</v>
      </c>
      <c r="HR16" s="25">
        <f t="shared" si="32"/>
        <v>89.47368421052632</v>
      </c>
      <c r="HS16" s="19">
        <v>10</v>
      </c>
      <c r="HT16" s="19">
        <v>9.5</v>
      </c>
      <c r="HU16" s="19">
        <f>'звітна дата'!BQ16</f>
        <v>9.5</v>
      </c>
      <c r="HV16" s="25">
        <f t="shared" si="71"/>
        <v>100</v>
      </c>
      <c r="HW16" s="25">
        <f t="shared" si="33"/>
        <v>95</v>
      </c>
      <c r="HX16" s="19">
        <v>11</v>
      </c>
      <c r="HY16" s="19">
        <v>8</v>
      </c>
      <c r="HZ16" s="19">
        <f>'звітна дата'!BS16</f>
        <v>9</v>
      </c>
      <c r="IA16" s="25">
        <f t="shared" si="72"/>
        <v>112.5</v>
      </c>
      <c r="IB16" s="25">
        <f t="shared" si="73"/>
        <v>81.81818181818183</v>
      </c>
      <c r="IC16" s="19">
        <v>13</v>
      </c>
      <c r="ID16" s="19">
        <v>10</v>
      </c>
      <c r="IE16" s="19">
        <f>'звітна дата'!BT16</f>
        <v>10</v>
      </c>
      <c r="IF16" s="25">
        <f t="shared" si="80"/>
        <v>100</v>
      </c>
      <c r="IG16" s="25">
        <f t="shared" si="34"/>
        <v>76.92307692307693</v>
      </c>
      <c r="IH16" s="205" t="s">
        <v>104</v>
      </c>
    </row>
    <row r="17" spans="1:241" ht="20.25" customHeight="1">
      <c r="A17" s="7" t="s">
        <v>55</v>
      </c>
      <c r="B17" s="6" t="s">
        <v>31</v>
      </c>
      <c r="C17" s="6" t="s">
        <v>31</v>
      </c>
      <c r="D17" s="6" t="str">
        <f>'звітна дата'!B17</f>
        <v> -</v>
      </c>
      <c r="E17" s="20" t="s">
        <v>31</v>
      </c>
      <c r="F17" s="20" t="s">
        <v>31</v>
      </c>
      <c r="G17" s="19">
        <v>14.25</v>
      </c>
      <c r="H17" s="19">
        <v>16.8</v>
      </c>
      <c r="I17" s="45">
        <f>'звітна дата'!C17</f>
        <v>16.8</v>
      </c>
      <c r="J17" s="25">
        <f t="shared" si="35"/>
        <v>100</v>
      </c>
      <c r="K17" s="25">
        <f t="shared" si="36"/>
        <v>117.89473684210527</v>
      </c>
      <c r="L17" s="19" t="s">
        <v>31</v>
      </c>
      <c r="M17" s="19" t="s">
        <v>31</v>
      </c>
      <c r="N17" s="6" t="str">
        <f>'звітна дата'!E17</f>
        <v> -</v>
      </c>
      <c r="O17" s="20" t="s">
        <v>31</v>
      </c>
      <c r="P17" s="20" t="s">
        <v>31</v>
      </c>
      <c r="Q17" s="19">
        <v>13.45</v>
      </c>
      <c r="R17" s="19">
        <v>15.8</v>
      </c>
      <c r="S17" s="45">
        <f>'звітна дата'!F17</f>
        <v>15.8</v>
      </c>
      <c r="T17" s="25">
        <f t="shared" si="74"/>
        <v>100</v>
      </c>
      <c r="U17" s="25">
        <f t="shared" si="0"/>
        <v>117.4721189591078</v>
      </c>
      <c r="V17" s="19" t="s">
        <v>31</v>
      </c>
      <c r="W17" s="6" t="s">
        <v>31</v>
      </c>
      <c r="X17" s="6" t="str">
        <f>'звітна дата'!H17</f>
        <v> -</v>
      </c>
      <c r="Y17" s="20" t="s">
        <v>31</v>
      </c>
      <c r="Z17" s="20" t="s">
        <v>31</v>
      </c>
      <c r="AA17" s="19">
        <v>14.6</v>
      </c>
      <c r="AB17" s="45">
        <v>16.5</v>
      </c>
      <c r="AC17" s="45">
        <f>'звітна дата'!I17</f>
        <v>16.5</v>
      </c>
      <c r="AD17" s="25">
        <f t="shared" si="37"/>
        <v>100</v>
      </c>
      <c r="AE17" s="25">
        <f t="shared" si="1"/>
        <v>113.013698630137</v>
      </c>
      <c r="AF17" s="19">
        <v>122</v>
      </c>
      <c r="AG17" s="19">
        <v>122</v>
      </c>
      <c r="AH17" s="45">
        <f>'звітна дата'!K17</f>
        <v>122</v>
      </c>
      <c r="AI17" s="25">
        <f>AH17/AG17*100</f>
        <v>100</v>
      </c>
      <c r="AJ17" s="25">
        <f t="shared" si="2"/>
        <v>100</v>
      </c>
      <c r="AK17" s="19" t="s">
        <v>32</v>
      </c>
      <c r="AL17" s="6" t="s">
        <v>32</v>
      </c>
      <c r="AM17" s="45" t="str">
        <f>'звітна дата'!L17</f>
        <v>-</v>
      </c>
      <c r="AN17" s="25" t="s">
        <v>32</v>
      </c>
      <c r="AO17" s="25" t="s">
        <v>32</v>
      </c>
      <c r="AP17" s="19">
        <v>120</v>
      </c>
      <c r="AQ17" s="19">
        <v>122</v>
      </c>
      <c r="AR17" s="45">
        <f>'звітна дата'!N17</f>
        <v>120</v>
      </c>
      <c r="AS17" s="25">
        <f t="shared" si="38"/>
        <v>98.36065573770492</v>
      </c>
      <c r="AT17" s="25">
        <f t="shared" si="3"/>
        <v>100</v>
      </c>
      <c r="AU17" s="19" t="s">
        <v>32</v>
      </c>
      <c r="AV17" s="19" t="s">
        <v>32</v>
      </c>
      <c r="AW17" s="19" t="str">
        <f>'звітна дата'!O17</f>
        <v>-</v>
      </c>
      <c r="AX17" s="25" t="s">
        <v>32</v>
      </c>
      <c r="AY17" s="25" t="s">
        <v>32</v>
      </c>
      <c r="AZ17" s="19">
        <v>58</v>
      </c>
      <c r="BA17" s="19">
        <v>62.5</v>
      </c>
      <c r="BB17" s="19">
        <f>'звітна дата'!Q17</f>
        <v>63</v>
      </c>
      <c r="BC17" s="25">
        <f t="shared" si="39"/>
        <v>100.8</v>
      </c>
      <c r="BD17" s="25">
        <f t="shared" si="4"/>
        <v>108.62068965517241</v>
      </c>
      <c r="BE17" s="19">
        <v>58</v>
      </c>
      <c r="BF17" s="19">
        <v>62.5</v>
      </c>
      <c r="BG17" s="19">
        <f>'звітна дата'!R17</f>
        <v>63</v>
      </c>
      <c r="BH17" s="25">
        <f t="shared" si="40"/>
        <v>100.8</v>
      </c>
      <c r="BI17" s="25">
        <f t="shared" si="5"/>
        <v>108.62068965517241</v>
      </c>
      <c r="BJ17" s="19">
        <v>60</v>
      </c>
      <c r="BK17" s="19">
        <v>65</v>
      </c>
      <c r="BL17" s="19">
        <f>'звітна дата'!T17</f>
        <v>65</v>
      </c>
      <c r="BM17" s="25">
        <f t="shared" si="75"/>
        <v>100</v>
      </c>
      <c r="BN17" s="25">
        <f t="shared" si="6"/>
        <v>108.33333333333333</v>
      </c>
      <c r="BO17" s="19" t="s">
        <v>32</v>
      </c>
      <c r="BP17" s="19" t="s">
        <v>32</v>
      </c>
      <c r="BQ17" s="19" t="str">
        <f>'звітна дата'!U17</f>
        <v>-</v>
      </c>
      <c r="BR17" s="25" t="s">
        <v>31</v>
      </c>
      <c r="BS17" s="25" t="s">
        <v>31</v>
      </c>
      <c r="BT17" s="19">
        <v>9.7</v>
      </c>
      <c r="BU17" s="19">
        <v>11.5</v>
      </c>
      <c r="BV17" s="19">
        <f>'звітна дата'!W17</f>
        <v>11.5</v>
      </c>
      <c r="BW17" s="25">
        <f t="shared" si="41"/>
        <v>100</v>
      </c>
      <c r="BX17" s="25">
        <f t="shared" si="7"/>
        <v>118.55670103092784</v>
      </c>
      <c r="BY17" s="19">
        <v>9.7</v>
      </c>
      <c r="BZ17" s="19">
        <v>11.5</v>
      </c>
      <c r="CA17" s="19">
        <f>'звітна дата'!X17</f>
        <v>11.5</v>
      </c>
      <c r="CB17" s="25">
        <f t="shared" si="42"/>
        <v>100</v>
      </c>
      <c r="CC17" s="25">
        <f t="shared" si="8"/>
        <v>118.55670103092784</v>
      </c>
      <c r="CD17" s="19">
        <v>13.75</v>
      </c>
      <c r="CE17" s="19">
        <v>15.15</v>
      </c>
      <c r="CF17" s="19">
        <f>'звітна дата'!Z17</f>
        <v>15.75</v>
      </c>
      <c r="CG17" s="25">
        <f t="shared" si="43"/>
        <v>103.96039603960396</v>
      </c>
      <c r="CH17" s="25">
        <f t="shared" si="9"/>
        <v>114.54545454545455</v>
      </c>
      <c r="CI17" s="19">
        <v>13.75</v>
      </c>
      <c r="CJ17" s="19">
        <v>15.1</v>
      </c>
      <c r="CK17" s="19">
        <f>'звітна дата'!AA17</f>
        <v>15.75</v>
      </c>
      <c r="CL17" s="25">
        <f t="shared" si="44"/>
        <v>104.30463576158941</v>
      </c>
      <c r="CM17" s="25">
        <f t="shared" si="10"/>
        <v>114.54545454545455</v>
      </c>
      <c r="CN17" s="19">
        <v>22.75</v>
      </c>
      <c r="CO17" s="19">
        <v>23</v>
      </c>
      <c r="CP17" s="19">
        <f>'звітна дата'!AC17</f>
        <v>23</v>
      </c>
      <c r="CQ17" s="25">
        <f t="shared" si="45"/>
        <v>100</v>
      </c>
      <c r="CR17" s="25">
        <f t="shared" si="11"/>
        <v>101.0989010989011</v>
      </c>
      <c r="CS17" s="19">
        <v>22.75</v>
      </c>
      <c r="CT17" s="19">
        <v>23.1</v>
      </c>
      <c r="CU17" s="19">
        <f>'звітна дата'!AD17</f>
        <v>23.1</v>
      </c>
      <c r="CV17" s="25">
        <f t="shared" si="46"/>
        <v>100</v>
      </c>
      <c r="CW17" s="25">
        <f t="shared" si="12"/>
        <v>101.53846153846156</v>
      </c>
      <c r="CX17" s="19">
        <v>18.75</v>
      </c>
      <c r="CY17" s="19">
        <v>20</v>
      </c>
      <c r="CZ17" s="19">
        <f>'звітна дата'!AF17</f>
        <v>24</v>
      </c>
      <c r="DA17" s="25">
        <f t="shared" si="47"/>
        <v>120</v>
      </c>
      <c r="DB17" s="25">
        <f t="shared" si="13"/>
        <v>128</v>
      </c>
      <c r="DC17" s="19">
        <v>18.75</v>
      </c>
      <c r="DD17" s="19">
        <v>20</v>
      </c>
      <c r="DE17" s="19">
        <f>'звітна дата'!AG17</f>
        <v>24</v>
      </c>
      <c r="DF17" s="25">
        <f t="shared" si="48"/>
        <v>120</v>
      </c>
      <c r="DG17" s="25">
        <f t="shared" si="49"/>
        <v>128</v>
      </c>
      <c r="DH17" s="19" t="s">
        <v>32</v>
      </c>
      <c r="DI17" s="19" t="s">
        <v>32</v>
      </c>
      <c r="DJ17" s="19" t="str">
        <f>'звітна дата'!AI17</f>
        <v>-</v>
      </c>
      <c r="DK17" s="25" t="s">
        <v>31</v>
      </c>
      <c r="DL17" s="25" t="s">
        <v>31</v>
      </c>
      <c r="DM17" s="19">
        <v>58</v>
      </c>
      <c r="DN17" s="19">
        <v>68</v>
      </c>
      <c r="DO17" s="19">
        <f>'звітна дата'!AJ17</f>
        <v>68.8</v>
      </c>
      <c r="DP17" s="25">
        <f t="shared" si="52"/>
        <v>101.17647058823529</v>
      </c>
      <c r="DQ17" s="25">
        <f t="shared" si="14"/>
        <v>118.62068965517241</v>
      </c>
      <c r="DR17" s="19" t="s">
        <v>32</v>
      </c>
      <c r="DS17" s="19" t="s">
        <v>32</v>
      </c>
      <c r="DT17" s="19" t="str">
        <f>'звітна дата'!AL17</f>
        <v>-</v>
      </c>
      <c r="DU17" s="25" t="s">
        <v>31</v>
      </c>
      <c r="DV17" s="25" t="s">
        <v>31</v>
      </c>
      <c r="DW17" s="19">
        <v>18.4</v>
      </c>
      <c r="DX17" s="19">
        <v>20</v>
      </c>
      <c r="DY17" s="19">
        <f>'звітна дата'!AM17</f>
        <v>20</v>
      </c>
      <c r="DZ17" s="25">
        <f t="shared" si="54"/>
        <v>100</v>
      </c>
      <c r="EA17" s="25">
        <f t="shared" si="16"/>
        <v>108.69565217391306</v>
      </c>
      <c r="EB17" s="19" t="s">
        <v>32</v>
      </c>
      <c r="EC17" s="19" t="s">
        <v>32</v>
      </c>
      <c r="ED17" s="19" t="str">
        <f>'звітна дата'!AO17</f>
        <v>-</v>
      </c>
      <c r="EE17" s="25" t="s">
        <v>31</v>
      </c>
      <c r="EF17" s="25" t="s">
        <v>31</v>
      </c>
      <c r="EG17" s="19">
        <v>39</v>
      </c>
      <c r="EH17" s="19">
        <v>45</v>
      </c>
      <c r="EI17" s="19">
        <f>'звітна дата'!AP17</f>
        <v>45</v>
      </c>
      <c r="EJ17" s="25">
        <f t="shared" si="55"/>
        <v>100</v>
      </c>
      <c r="EK17" s="25">
        <f t="shared" si="18"/>
        <v>115.38461538461537</v>
      </c>
      <c r="EL17" s="19" t="s">
        <v>32</v>
      </c>
      <c r="EM17" s="19" t="s">
        <v>32</v>
      </c>
      <c r="EN17" s="19" t="str">
        <f>'звітна дата'!AR17</f>
        <v>-</v>
      </c>
      <c r="EO17" s="25" t="s">
        <v>31</v>
      </c>
      <c r="EP17" s="25" t="s">
        <v>31</v>
      </c>
      <c r="EQ17" s="19">
        <v>117.5</v>
      </c>
      <c r="ER17" s="19">
        <v>125.2</v>
      </c>
      <c r="ES17" s="19">
        <f>'звітна дата'!AS17</f>
        <v>125.2</v>
      </c>
      <c r="ET17" s="25">
        <f t="shared" si="57"/>
        <v>100</v>
      </c>
      <c r="EU17" s="25">
        <f t="shared" si="20"/>
        <v>106.55319148936171</v>
      </c>
      <c r="EV17" s="19" t="s">
        <v>32</v>
      </c>
      <c r="EW17" s="19" t="s">
        <v>32</v>
      </c>
      <c r="EX17" s="19" t="str">
        <f>'звітна дата'!AU17</f>
        <v>-</v>
      </c>
      <c r="EY17" s="25" t="s">
        <v>31</v>
      </c>
      <c r="EZ17" s="25" t="s">
        <v>31</v>
      </c>
      <c r="FA17" s="19" t="s">
        <v>32</v>
      </c>
      <c r="FB17" s="19">
        <v>44.5</v>
      </c>
      <c r="FC17" s="19">
        <f>'звітна дата'!AV17</f>
        <v>44.5</v>
      </c>
      <c r="FD17" s="25">
        <f t="shared" si="59"/>
        <v>100</v>
      </c>
      <c r="FE17" s="25" t="s">
        <v>32</v>
      </c>
      <c r="FF17" s="19" t="s">
        <v>32</v>
      </c>
      <c r="FG17" s="19" t="s">
        <v>32</v>
      </c>
      <c r="FH17" s="19" t="str">
        <f>'звітна дата'!AX17</f>
        <v>-</v>
      </c>
      <c r="FI17" s="25" t="s">
        <v>31</v>
      </c>
      <c r="FJ17" s="25" t="s">
        <v>31</v>
      </c>
      <c r="FK17" s="19">
        <v>12.3</v>
      </c>
      <c r="FL17" s="19">
        <v>14</v>
      </c>
      <c r="FM17" s="19">
        <f>'звітна дата'!AY17</f>
        <v>14</v>
      </c>
      <c r="FN17" s="25">
        <f t="shared" si="62"/>
        <v>100</v>
      </c>
      <c r="FO17" s="25">
        <f t="shared" si="22"/>
        <v>113.8211382113821</v>
      </c>
      <c r="FP17" s="19">
        <v>30</v>
      </c>
      <c r="FQ17" s="78">
        <v>30.5</v>
      </c>
      <c r="FR17" s="19">
        <f>'звітна дата'!BA17</f>
        <v>30.5</v>
      </c>
      <c r="FS17" s="25">
        <f t="shared" si="63"/>
        <v>100</v>
      </c>
      <c r="FT17" s="25">
        <f t="shared" si="23"/>
        <v>101.66666666666666</v>
      </c>
      <c r="FU17" s="19">
        <v>30</v>
      </c>
      <c r="FV17" s="19">
        <v>30.5</v>
      </c>
      <c r="FW17" s="19">
        <f>'звітна дата'!BB17</f>
        <v>30.5</v>
      </c>
      <c r="FX17" s="25">
        <f t="shared" si="64"/>
        <v>100</v>
      </c>
      <c r="FY17" s="25">
        <f t="shared" si="24"/>
        <v>101.66666666666666</v>
      </c>
      <c r="FZ17" s="19" t="s">
        <v>32</v>
      </c>
      <c r="GA17" s="19" t="s">
        <v>32</v>
      </c>
      <c r="GB17" s="19" t="str">
        <f>'звітна дата'!BD17</f>
        <v>-</v>
      </c>
      <c r="GC17" s="25" t="s">
        <v>31</v>
      </c>
      <c r="GD17" s="25" t="s">
        <v>31</v>
      </c>
      <c r="GE17" s="19">
        <v>25.5</v>
      </c>
      <c r="GF17" s="19">
        <v>19</v>
      </c>
      <c r="GG17" s="19">
        <f>'звітна дата'!BE17</f>
        <v>25</v>
      </c>
      <c r="GH17" s="25">
        <f t="shared" si="66"/>
        <v>131.57894736842107</v>
      </c>
      <c r="GI17" s="25">
        <f t="shared" si="67"/>
        <v>98.0392156862745</v>
      </c>
      <c r="GJ17" s="19">
        <v>7</v>
      </c>
      <c r="GK17" s="19">
        <v>15</v>
      </c>
      <c r="GL17" s="45">
        <f>'звітна дата'!BG17</f>
        <v>15</v>
      </c>
      <c r="GM17" s="25">
        <f t="shared" si="76"/>
        <v>100</v>
      </c>
      <c r="GN17" s="25">
        <f t="shared" si="26"/>
        <v>214.28571428571428</v>
      </c>
      <c r="GO17" s="19">
        <v>7</v>
      </c>
      <c r="GP17" s="19">
        <v>15</v>
      </c>
      <c r="GQ17" s="19">
        <f>'звітна дата'!BH17</f>
        <v>15</v>
      </c>
      <c r="GR17" s="25">
        <f t="shared" si="68"/>
        <v>100</v>
      </c>
      <c r="GS17" s="25">
        <f t="shared" si="27"/>
        <v>214.28571428571428</v>
      </c>
      <c r="GT17" s="19">
        <v>8</v>
      </c>
      <c r="GU17" s="19">
        <v>8</v>
      </c>
      <c r="GV17" s="19">
        <f>'звітна дата'!BJ17</f>
        <v>6</v>
      </c>
      <c r="GW17" s="25">
        <f t="shared" si="77"/>
        <v>75</v>
      </c>
      <c r="GX17" s="25">
        <f t="shared" si="28"/>
        <v>75</v>
      </c>
      <c r="GY17" s="19">
        <v>8</v>
      </c>
      <c r="GZ17" s="19">
        <v>8</v>
      </c>
      <c r="HA17" s="19">
        <f>'звітна дата'!BK17</f>
        <v>6</v>
      </c>
      <c r="HB17" s="25">
        <f t="shared" si="69"/>
        <v>75</v>
      </c>
      <c r="HC17" s="25">
        <f t="shared" si="29"/>
        <v>75</v>
      </c>
      <c r="HD17" s="19">
        <v>12.5</v>
      </c>
      <c r="HE17" s="19">
        <v>9.5</v>
      </c>
      <c r="HF17" s="19">
        <f>'звітна дата'!BM17</f>
        <v>9.5</v>
      </c>
      <c r="HG17" s="25">
        <f t="shared" si="81"/>
        <v>100</v>
      </c>
      <c r="HH17" s="25">
        <f t="shared" si="30"/>
        <v>76</v>
      </c>
      <c r="HI17" s="19">
        <v>12</v>
      </c>
      <c r="HJ17" s="19">
        <v>9.5</v>
      </c>
      <c r="HK17" s="19">
        <f>'звітна дата'!BN17</f>
        <v>9.5</v>
      </c>
      <c r="HL17" s="25">
        <f t="shared" si="70"/>
        <v>100</v>
      </c>
      <c r="HM17" s="25">
        <f t="shared" si="31"/>
        <v>79.16666666666666</v>
      </c>
      <c r="HN17" s="19">
        <v>8</v>
      </c>
      <c r="HO17" s="19">
        <v>9</v>
      </c>
      <c r="HP17" s="19">
        <f>'звітна дата'!BP17</f>
        <v>8</v>
      </c>
      <c r="HQ17" s="25">
        <f aca="true" t="shared" si="84" ref="HQ17:HQ23">HP17/HO17*100</f>
        <v>88.88888888888889</v>
      </c>
      <c r="HR17" s="25">
        <f t="shared" si="32"/>
        <v>100</v>
      </c>
      <c r="HS17" s="19">
        <v>8</v>
      </c>
      <c r="HT17" s="19">
        <v>9.5</v>
      </c>
      <c r="HU17" s="19">
        <f>'звітна дата'!BQ17</f>
        <v>8.5</v>
      </c>
      <c r="HV17" s="25">
        <f t="shared" si="71"/>
        <v>89.47368421052632</v>
      </c>
      <c r="HW17" s="25">
        <f t="shared" si="33"/>
        <v>106.25</v>
      </c>
      <c r="HX17" s="19">
        <v>10</v>
      </c>
      <c r="HY17" s="19">
        <v>9</v>
      </c>
      <c r="HZ17" s="19">
        <f>'звітна дата'!BS17</f>
        <v>9</v>
      </c>
      <c r="IA17" s="25">
        <f t="shared" si="72"/>
        <v>100</v>
      </c>
      <c r="IB17" s="25">
        <f t="shared" si="73"/>
        <v>90</v>
      </c>
      <c r="IC17" s="19">
        <v>9.5</v>
      </c>
      <c r="ID17" s="19">
        <v>9.5</v>
      </c>
      <c r="IE17" s="19">
        <f>'звітна дата'!BT17</f>
        <v>9</v>
      </c>
      <c r="IF17" s="25">
        <f t="shared" si="80"/>
        <v>94.73684210526315</v>
      </c>
      <c r="IG17" s="25">
        <f t="shared" si="34"/>
        <v>94.73684210526315</v>
      </c>
    </row>
    <row r="18" spans="1:241" ht="20.25" customHeight="1">
      <c r="A18" s="7" t="s">
        <v>56</v>
      </c>
      <c r="B18" s="6" t="s">
        <v>31</v>
      </c>
      <c r="C18" s="6" t="s">
        <v>31</v>
      </c>
      <c r="D18" s="6" t="str">
        <f>'звітна дата'!B18</f>
        <v> -</v>
      </c>
      <c r="E18" s="20" t="s">
        <v>31</v>
      </c>
      <c r="F18" s="20" t="s">
        <v>31</v>
      </c>
      <c r="G18" s="19">
        <v>15.95</v>
      </c>
      <c r="H18" s="19">
        <v>16.8</v>
      </c>
      <c r="I18" s="45">
        <f>'звітна дата'!C18</f>
        <v>16.8</v>
      </c>
      <c r="J18" s="25">
        <f t="shared" si="35"/>
        <v>100</v>
      </c>
      <c r="K18" s="25">
        <f t="shared" si="36"/>
        <v>105.32915360501569</v>
      </c>
      <c r="L18" s="19" t="s">
        <v>31</v>
      </c>
      <c r="M18" s="19" t="s">
        <v>31</v>
      </c>
      <c r="N18" s="6" t="str">
        <f>'звітна дата'!E18</f>
        <v> -</v>
      </c>
      <c r="O18" s="20" t="s">
        <v>31</v>
      </c>
      <c r="P18" s="20" t="s">
        <v>31</v>
      </c>
      <c r="Q18" s="19">
        <v>13.65</v>
      </c>
      <c r="R18" s="19">
        <v>16.6</v>
      </c>
      <c r="S18" s="45">
        <f>'звітна дата'!F18</f>
        <v>16.6</v>
      </c>
      <c r="T18" s="25">
        <f t="shared" si="74"/>
        <v>100</v>
      </c>
      <c r="U18" s="25">
        <f t="shared" si="0"/>
        <v>121.61172161172162</v>
      </c>
      <c r="V18" s="19" t="s">
        <v>31</v>
      </c>
      <c r="W18" s="6" t="s">
        <v>31</v>
      </c>
      <c r="X18" s="6" t="str">
        <f>'звітна дата'!H18</f>
        <v> -</v>
      </c>
      <c r="Y18" s="20" t="s">
        <v>31</v>
      </c>
      <c r="Z18" s="20" t="s">
        <v>31</v>
      </c>
      <c r="AA18" s="19">
        <v>15.36</v>
      </c>
      <c r="AB18" s="45">
        <v>15.36</v>
      </c>
      <c r="AC18" s="45">
        <f>'звітна дата'!I18</f>
        <v>15.36</v>
      </c>
      <c r="AD18" s="25">
        <f>AC18/AB18*100</f>
        <v>100</v>
      </c>
      <c r="AE18" s="25">
        <f>AC18/AA18*100</f>
        <v>100</v>
      </c>
      <c r="AF18" s="19" t="s">
        <v>32</v>
      </c>
      <c r="AG18" s="19" t="s">
        <v>32</v>
      </c>
      <c r="AH18" s="45" t="str">
        <f>'звітна дата'!K18</f>
        <v>-</v>
      </c>
      <c r="AI18" s="25" t="s">
        <v>32</v>
      </c>
      <c r="AJ18" s="25" t="s">
        <v>32</v>
      </c>
      <c r="AK18" s="19" t="s">
        <v>32</v>
      </c>
      <c r="AL18" s="6">
        <v>120</v>
      </c>
      <c r="AM18" s="45">
        <f>'звітна дата'!L18</f>
        <v>120</v>
      </c>
      <c r="AN18" s="25">
        <f t="shared" si="82"/>
        <v>100</v>
      </c>
      <c r="AO18" s="25" t="s">
        <v>32</v>
      </c>
      <c r="AP18" s="19">
        <v>125</v>
      </c>
      <c r="AQ18" s="19">
        <v>122.5</v>
      </c>
      <c r="AR18" s="45">
        <f>'звітна дата'!N18</f>
        <v>122.5</v>
      </c>
      <c r="AS18" s="25">
        <f t="shared" si="38"/>
        <v>100</v>
      </c>
      <c r="AT18" s="25">
        <f t="shared" si="3"/>
        <v>98</v>
      </c>
      <c r="AU18" s="19">
        <v>115</v>
      </c>
      <c r="AV18" s="19">
        <v>114</v>
      </c>
      <c r="AW18" s="19">
        <f>'звітна дата'!O18</f>
        <v>114</v>
      </c>
      <c r="AX18" s="25">
        <f t="shared" si="78"/>
        <v>100</v>
      </c>
      <c r="AY18" s="25">
        <f t="shared" si="79"/>
        <v>99.1304347826087</v>
      </c>
      <c r="AZ18" s="19">
        <v>60.5</v>
      </c>
      <c r="BA18" s="19">
        <v>61.75</v>
      </c>
      <c r="BB18" s="19">
        <f>'звітна дата'!Q18</f>
        <v>61.75</v>
      </c>
      <c r="BC18" s="25">
        <f t="shared" si="39"/>
        <v>100</v>
      </c>
      <c r="BD18" s="25">
        <f t="shared" si="4"/>
        <v>102.06611570247934</v>
      </c>
      <c r="BE18" s="19">
        <v>59.75</v>
      </c>
      <c r="BF18" s="19">
        <v>61.75</v>
      </c>
      <c r="BG18" s="19">
        <f>'звітна дата'!R18</f>
        <v>61.75</v>
      </c>
      <c r="BH18" s="25">
        <f t="shared" si="40"/>
        <v>100</v>
      </c>
      <c r="BI18" s="25">
        <f t="shared" si="5"/>
        <v>103.34728033472804</v>
      </c>
      <c r="BJ18" s="19">
        <v>68.5</v>
      </c>
      <c r="BK18" s="19">
        <v>68.5</v>
      </c>
      <c r="BL18" s="19">
        <f>'звітна дата'!T18</f>
        <v>68.5</v>
      </c>
      <c r="BM18" s="25">
        <f t="shared" si="75"/>
        <v>100</v>
      </c>
      <c r="BN18" s="25">
        <f t="shared" si="6"/>
        <v>100</v>
      </c>
      <c r="BO18" s="19" t="s">
        <v>32</v>
      </c>
      <c r="BP18" s="19" t="s">
        <v>32</v>
      </c>
      <c r="BQ18" s="19" t="str">
        <f>'звітна дата'!U18</f>
        <v>-</v>
      </c>
      <c r="BR18" s="25" t="s">
        <v>31</v>
      </c>
      <c r="BS18" s="25" t="s">
        <v>31</v>
      </c>
      <c r="BT18" s="19">
        <v>10.25</v>
      </c>
      <c r="BU18" s="19">
        <v>10.25</v>
      </c>
      <c r="BV18" s="19">
        <f>'звітна дата'!W18</f>
        <v>10.75</v>
      </c>
      <c r="BW18" s="25">
        <f t="shared" si="41"/>
        <v>104.8780487804878</v>
      </c>
      <c r="BX18" s="25">
        <f t="shared" si="7"/>
        <v>104.8780487804878</v>
      </c>
      <c r="BY18" s="19">
        <v>11</v>
      </c>
      <c r="BZ18" s="19">
        <v>11</v>
      </c>
      <c r="CA18" s="19">
        <f>'звітна дата'!X18</f>
        <v>11.13</v>
      </c>
      <c r="CB18" s="25">
        <f t="shared" si="42"/>
        <v>101.1818181818182</v>
      </c>
      <c r="CC18" s="25">
        <f t="shared" si="8"/>
        <v>101.1818181818182</v>
      </c>
      <c r="CD18" s="19">
        <v>14</v>
      </c>
      <c r="CE18" s="19">
        <v>15.5</v>
      </c>
      <c r="CF18" s="19">
        <f>'звітна дата'!Z18</f>
        <v>15.5</v>
      </c>
      <c r="CG18" s="25">
        <f t="shared" si="43"/>
        <v>100</v>
      </c>
      <c r="CH18" s="25">
        <f t="shared" si="9"/>
        <v>110.71428571428572</v>
      </c>
      <c r="CI18" s="19">
        <v>14.5</v>
      </c>
      <c r="CJ18" s="19">
        <v>16</v>
      </c>
      <c r="CK18" s="19">
        <f>'звітна дата'!AA18</f>
        <v>16</v>
      </c>
      <c r="CL18" s="25">
        <f t="shared" si="44"/>
        <v>100</v>
      </c>
      <c r="CM18" s="25">
        <f t="shared" si="10"/>
        <v>110.34482758620689</v>
      </c>
      <c r="CN18" s="19">
        <v>23</v>
      </c>
      <c r="CO18" s="19">
        <v>24</v>
      </c>
      <c r="CP18" s="19">
        <f>'звітна дата'!AC18</f>
        <v>24</v>
      </c>
      <c r="CQ18" s="25">
        <f t="shared" si="45"/>
        <v>100</v>
      </c>
      <c r="CR18" s="25">
        <f t="shared" si="11"/>
        <v>104.34782608695652</v>
      </c>
      <c r="CS18" s="19">
        <v>23.25</v>
      </c>
      <c r="CT18" s="19">
        <v>23.5</v>
      </c>
      <c r="CU18" s="19">
        <f>'звітна дата'!AD18</f>
        <v>23.5</v>
      </c>
      <c r="CV18" s="25">
        <f t="shared" si="46"/>
        <v>100</v>
      </c>
      <c r="CW18" s="25">
        <f t="shared" si="12"/>
        <v>101.0752688172043</v>
      </c>
      <c r="CX18" s="19">
        <v>18.3</v>
      </c>
      <c r="CY18" s="19">
        <v>26.13</v>
      </c>
      <c r="CZ18" s="19">
        <f>'звітна дата'!AF18</f>
        <v>26.13</v>
      </c>
      <c r="DA18" s="25">
        <f t="shared" si="47"/>
        <v>100</v>
      </c>
      <c r="DB18" s="25">
        <f t="shared" si="13"/>
        <v>142.78688524590163</v>
      </c>
      <c r="DC18" s="19">
        <v>19</v>
      </c>
      <c r="DD18" s="19">
        <v>26.75</v>
      </c>
      <c r="DE18" s="19">
        <f>'звітна дата'!AG18</f>
        <v>26.75</v>
      </c>
      <c r="DF18" s="25">
        <f t="shared" si="48"/>
        <v>100</v>
      </c>
      <c r="DG18" s="25">
        <f t="shared" si="49"/>
        <v>140.78947368421052</v>
      </c>
      <c r="DH18" s="19">
        <v>60.25</v>
      </c>
      <c r="DI18" s="19">
        <v>66.25</v>
      </c>
      <c r="DJ18" s="19">
        <f>'звітна дата'!AI18</f>
        <v>66.25</v>
      </c>
      <c r="DK18" s="25">
        <f t="shared" si="50"/>
        <v>100</v>
      </c>
      <c r="DL18" s="25">
        <f t="shared" si="51"/>
        <v>109.9585062240664</v>
      </c>
      <c r="DM18" s="19">
        <v>60.5</v>
      </c>
      <c r="DN18" s="19">
        <v>66</v>
      </c>
      <c r="DO18" s="19">
        <f>'звітна дата'!AJ18</f>
        <v>66</v>
      </c>
      <c r="DP18" s="25">
        <f t="shared" si="52"/>
        <v>100</v>
      </c>
      <c r="DQ18" s="25">
        <f t="shared" si="14"/>
        <v>109.09090909090908</v>
      </c>
      <c r="DR18" s="19">
        <v>19.15</v>
      </c>
      <c r="DS18" s="19">
        <v>19.2</v>
      </c>
      <c r="DT18" s="19">
        <f>'звітна дата'!AL18</f>
        <v>19.2</v>
      </c>
      <c r="DU18" s="25">
        <f t="shared" si="53"/>
        <v>100</v>
      </c>
      <c r="DV18" s="25">
        <f t="shared" si="15"/>
        <v>100.26109660574414</v>
      </c>
      <c r="DW18" s="19">
        <v>19.25</v>
      </c>
      <c r="DX18" s="19">
        <v>19.25</v>
      </c>
      <c r="DY18" s="19">
        <f>'звітна дата'!AM18</f>
        <v>19.25</v>
      </c>
      <c r="DZ18" s="25">
        <f t="shared" si="54"/>
        <v>100</v>
      </c>
      <c r="EA18" s="25">
        <f t="shared" si="16"/>
        <v>100</v>
      </c>
      <c r="EB18" s="19">
        <v>36.5</v>
      </c>
      <c r="EC18" s="19">
        <v>40</v>
      </c>
      <c r="ED18" s="19">
        <f>'звітна дата'!AO18</f>
        <v>40</v>
      </c>
      <c r="EE18" s="25">
        <f t="shared" si="17"/>
        <v>100</v>
      </c>
      <c r="EF18" s="25">
        <f aca="true" t="shared" si="85" ref="EF18:EF23">ED18/EB18*100</f>
        <v>109.58904109589041</v>
      </c>
      <c r="EG18" s="19">
        <v>39.5</v>
      </c>
      <c r="EH18" s="19">
        <v>40.5</v>
      </c>
      <c r="EI18" s="19">
        <f>'звітна дата'!AP18</f>
        <v>40.5</v>
      </c>
      <c r="EJ18" s="25">
        <f t="shared" si="55"/>
        <v>100</v>
      </c>
      <c r="EK18" s="25">
        <f t="shared" si="18"/>
        <v>102.53164556962024</v>
      </c>
      <c r="EL18" s="19">
        <v>117.5</v>
      </c>
      <c r="EM18" s="19">
        <v>120.5</v>
      </c>
      <c r="EN18" s="19">
        <f>'звітна дата'!AR18</f>
        <v>120.5</v>
      </c>
      <c r="EO18" s="25">
        <f t="shared" si="56"/>
        <v>100</v>
      </c>
      <c r="EP18" s="25">
        <f t="shared" si="19"/>
        <v>102.55319148936171</v>
      </c>
      <c r="EQ18" s="19">
        <v>119.75</v>
      </c>
      <c r="ER18" s="19">
        <v>125.88</v>
      </c>
      <c r="ES18" s="19">
        <f>'звітна дата'!AS18</f>
        <v>125.88</v>
      </c>
      <c r="ET18" s="25">
        <f t="shared" si="57"/>
        <v>100</v>
      </c>
      <c r="EU18" s="25">
        <f t="shared" si="20"/>
        <v>105.11899791231731</v>
      </c>
      <c r="EV18" s="19">
        <v>40</v>
      </c>
      <c r="EW18" s="19">
        <v>42.5</v>
      </c>
      <c r="EX18" s="19">
        <f>'звітна дата'!AU18</f>
        <v>42.5</v>
      </c>
      <c r="EY18" s="25">
        <f t="shared" si="58"/>
        <v>100</v>
      </c>
      <c r="EZ18" s="25">
        <f t="shared" si="21"/>
        <v>106.25</v>
      </c>
      <c r="FA18" s="19">
        <v>39.75</v>
      </c>
      <c r="FB18" s="19">
        <v>40.5</v>
      </c>
      <c r="FC18" s="19">
        <f>'звітна дата'!AV18</f>
        <v>40.5</v>
      </c>
      <c r="FD18" s="25">
        <f t="shared" si="59"/>
        <v>100</v>
      </c>
      <c r="FE18" s="25">
        <f t="shared" si="60"/>
        <v>101.88679245283019</v>
      </c>
      <c r="FF18" s="19">
        <v>13.25</v>
      </c>
      <c r="FG18" s="19">
        <v>13.63</v>
      </c>
      <c r="FH18" s="19">
        <f>'звітна дата'!AX18</f>
        <v>13.63</v>
      </c>
      <c r="FI18" s="25">
        <f t="shared" si="61"/>
        <v>100</v>
      </c>
      <c r="FJ18" s="25">
        <f aca="true" t="shared" si="86" ref="FJ18:FJ23">FH18/FF18*100</f>
        <v>102.86792452830188</v>
      </c>
      <c r="FK18" s="19">
        <v>12.9</v>
      </c>
      <c r="FL18" s="19">
        <v>13.75</v>
      </c>
      <c r="FM18" s="19">
        <f>'звітна дата'!AY18</f>
        <v>13.75</v>
      </c>
      <c r="FN18" s="25">
        <f t="shared" si="62"/>
        <v>100</v>
      </c>
      <c r="FO18" s="25">
        <f t="shared" si="22"/>
        <v>106.5891472868217</v>
      </c>
      <c r="FP18" s="19">
        <v>31</v>
      </c>
      <c r="FQ18" s="78">
        <v>31</v>
      </c>
      <c r="FR18" s="19">
        <f>'звітна дата'!BA18</f>
        <v>31</v>
      </c>
      <c r="FS18" s="25">
        <f t="shared" si="63"/>
        <v>100</v>
      </c>
      <c r="FT18" s="25">
        <f t="shared" si="23"/>
        <v>100</v>
      </c>
      <c r="FU18" s="19">
        <v>31.75</v>
      </c>
      <c r="FV18" s="19">
        <v>31.5</v>
      </c>
      <c r="FW18" s="19">
        <f>'звітна дата'!BB18</f>
        <v>31.5</v>
      </c>
      <c r="FX18" s="25">
        <f t="shared" si="64"/>
        <v>100</v>
      </c>
      <c r="FY18" s="25">
        <f t="shared" si="24"/>
        <v>99.21259842519686</v>
      </c>
      <c r="FZ18" s="19">
        <v>25</v>
      </c>
      <c r="GA18" s="19">
        <v>21.5</v>
      </c>
      <c r="GB18" s="19">
        <f>'звітна дата'!BD18</f>
        <v>21.5</v>
      </c>
      <c r="GC18" s="25">
        <f t="shared" si="65"/>
        <v>100</v>
      </c>
      <c r="GD18" s="25">
        <f t="shared" si="25"/>
        <v>86</v>
      </c>
      <c r="GE18" s="19">
        <v>25</v>
      </c>
      <c r="GF18" s="19">
        <v>21.5</v>
      </c>
      <c r="GG18" s="19">
        <f>'звітна дата'!BE18</f>
        <v>21.5</v>
      </c>
      <c r="GH18" s="25">
        <f t="shared" si="66"/>
        <v>100</v>
      </c>
      <c r="GI18" s="25">
        <f t="shared" si="67"/>
        <v>86</v>
      </c>
      <c r="GJ18" s="19">
        <v>7.75</v>
      </c>
      <c r="GK18" s="19">
        <v>13.75</v>
      </c>
      <c r="GL18" s="19">
        <f>'звітна дата'!BG18</f>
        <v>13.75</v>
      </c>
      <c r="GM18" s="25">
        <f t="shared" si="76"/>
        <v>100</v>
      </c>
      <c r="GN18" s="25">
        <f t="shared" si="26"/>
        <v>177.41935483870967</v>
      </c>
      <c r="GO18" s="19">
        <v>7.6</v>
      </c>
      <c r="GP18" s="19">
        <v>14</v>
      </c>
      <c r="GQ18" s="19">
        <f>'звітна дата'!BH18</f>
        <v>14</v>
      </c>
      <c r="GR18" s="25">
        <f t="shared" si="68"/>
        <v>100</v>
      </c>
      <c r="GS18" s="25">
        <f t="shared" si="27"/>
        <v>184.21052631578948</v>
      </c>
      <c r="GT18" s="19">
        <v>7.75</v>
      </c>
      <c r="GU18" s="19">
        <v>8.5</v>
      </c>
      <c r="GV18" s="19">
        <f>'звітна дата'!BJ18</f>
        <v>8.5</v>
      </c>
      <c r="GW18" s="25">
        <f t="shared" si="77"/>
        <v>100</v>
      </c>
      <c r="GX18" s="25">
        <f t="shared" si="28"/>
        <v>109.6774193548387</v>
      </c>
      <c r="GY18" s="19">
        <v>7.88</v>
      </c>
      <c r="GZ18" s="19">
        <v>8.5</v>
      </c>
      <c r="HA18" s="19">
        <f>'звітна дата'!BK18</f>
        <v>8.5</v>
      </c>
      <c r="HB18" s="25">
        <f t="shared" si="69"/>
        <v>100</v>
      </c>
      <c r="HC18" s="25">
        <f t="shared" si="29"/>
        <v>107.86802030456852</v>
      </c>
      <c r="HD18" s="19">
        <v>13.5</v>
      </c>
      <c r="HE18" s="19">
        <v>9</v>
      </c>
      <c r="HF18" s="19">
        <f>'звітна дата'!BM18</f>
        <v>9</v>
      </c>
      <c r="HG18" s="25">
        <f t="shared" si="81"/>
        <v>100</v>
      </c>
      <c r="HH18" s="25">
        <f t="shared" si="30"/>
        <v>66.66666666666666</v>
      </c>
      <c r="HI18" s="19">
        <v>12.75</v>
      </c>
      <c r="HJ18" s="19">
        <v>8.75</v>
      </c>
      <c r="HK18" s="19">
        <f>'звітна дата'!BN18</f>
        <v>8.75</v>
      </c>
      <c r="HL18" s="25">
        <f t="shared" si="70"/>
        <v>100</v>
      </c>
      <c r="HM18" s="25">
        <f t="shared" si="31"/>
        <v>68.62745098039215</v>
      </c>
      <c r="HN18" s="19">
        <v>10</v>
      </c>
      <c r="HO18" s="19">
        <v>9.5</v>
      </c>
      <c r="HP18" s="19">
        <f>'звітна дата'!BP18</f>
        <v>9.5</v>
      </c>
      <c r="HQ18" s="25">
        <f t="shared" si="84"/>
        <v>100</v>
      </c>
      <c r="HR18" s="25">
        <f t="shared" si="32"/>
        <v>95</v>
      </c>
      <c r="HS18" s="19">
        <v>10.75</v>
      </c>
      <c r="HT18" s="19">
        <v>9.75</v>
      </c>
      <c r="HU18" s="19">
        <f>'звітна дата'!BQ18</f>
        <v>9.75</v>
      </c>
      <c r="HV18" s="25">
        <f t="shared" si="71"/>
        <v>100</v>
      </c>
      <c r="HW18" s="25">
        <f t="shared" si="33"/>
        <v>90.69767441860465</v>
      </c>
      <c r="HX18" s="19">
        <v>14</v>
      </c>
      <c r="HY18" s="19">
        <v>10</v>
      </c>
      <c r="HZ18" s="19">
        <f>'звітна дата'!BS18</f>
        <v>10.25</v>
      </c>
      <c r="IA18" s="25">
        <f t="shared" si="72"/>
        <v>102.49999999999999</v>
      </c>
      <c r="IB18" s="25">
        <f t="shared" si="73"/>
        <v>73.21428571428571</v>
      </c>
      <c r="IC18" s="19">
        <v>15.5</v>
      </c>
      <c r="ID18" s="19">
        <v>10.5</v>
      </c>
      <c r="IE18" s="19">
        <f>'звітна дата'!BT18</f>
        <v>10.5</v>
      </c>
      <c r="IF18" s="25">
        <f t="shared" si="80"/>
        <v>100</v>
      </c>
      <c r="IG18" s="25">
        <f t="shared" si="34"/>
        <v>67.74193548387096</v>
      </c>
    </row>
    <row r="19" spans="1:241" ht="20.25" customHeight="1">
      <c r="A19" s="7" t="s">
        <v>57</v>
      </c>
      <c r="B19" s="6" t="s">
        <v>31</v>
      </c>
      <c r="C19" s="6" t="s">
        <v>31</v>
      </c>
      <c r="D19" s="6" t="str">
        <f>'звітна дата'!B19</f>
        <v> -</v>
      </c>
      <c r="E19" s="20" t="s">
        <v>31</v>
      </c>
      <c r="F19" s="20" t="s">
        <v>31</v>
      </c>
      <c r="G19" s="19">
        <v>17.65</v>
      </c>
      <c r="H19" s="19">
        <v>17.65</v>
      </c>
      <c r="I19" s="45">
        <f>'звітна дата'!C19</f>
        <v>17.65</v>
      </c>
      <c r="J19" s="25">
        <f t="shared" si="35"/>
        <v>100</v>
      </c>
      <c r="K19" s="25">
        <f t="shared" si="36"/>
        <v>100</v>
      </c>
      <c r="L19" s="19" t="s">
        <v>31</v>
      </c>
      <c r="M19" s="19" t="s">
        <v>31</v>
      </c>
      <c r="N19" s="6" t="str">
        <f>'звітна дата'!E19</f>
        <v> -</v>
      </c>
      <c r="O19" s="20" t="s">
        <v>31</v>
      </c>
      <c r="P19" s="20" t="s">
        <v>31</v>
      </c>
      <c r="Q19" s="19">
        <v>18.75</v>
      </c>
      <c r="R19" s="19">
        <v>18.75</v>
      </c>
      <c r="S19" s="45">
        <f>'звітна дата'!F19</f>
        <v>18.75</v>
      </c>
      <c r="T19" s="25">
        <f t="shared" si="74"/>
        <v>100</v>
      </c>
      <c r="U19" s="25">
        <f t="shared" si="0"/>
        <v>100</v>
      </c>
      <c r="V19" s="19" t="s">
        <v>31</v>
      </c>
      <c r="W19" s="6" t="s">
        <v>31</v>
      </c>
      <c r="X19" s="6" t="str">
        <f>'звітна дата'!H19</f>
        <v> -</v>
      </c>
      <c r="Y19" s="20" t="s">
        <v>31</v>
      </c>
      <c r="Z19" s="20" t="s">
        <v>31</v>
      </c>
      <c r="AA19" s="19">
        <v>19.75</v>
      </c>
      <c r="AB19" s="45">
        <v>19.75</v>
      </c>
      <c r="AC19" s="45">
        <f>'звітна дата'!I19</f>
        <v>19.75</v>
      </c>
      <c r="AD19" s="25">
        <f t="shared" si="37"/>
        <v>100</v>
      </c>
      <c r="AE19" s="25">
        <f t="shared" si="1"/>
        <v>100</v>
      </c>
      <c r="AF19" s="19" t="s">
        <v>32</v>
      </c>
      <c r="AG19" s="19" t="s">
        <v>32</v>
      </c>
      <c r="AH19" s="45" t="str">
        <f>'звітна дата'!K19</f>
        <v>-</v>
      </c>
      <c r="AI19" s="25" t="s">
        <v>32</v>
      </c>
      <c r="AJ19" s="25" t="s">
        <v>32</v>
      </c>
      <c r="AK19" s="19" t="s">
        <v>32</v>
      </c>
      <c r="AL19" s="6" t="s">
        <v>32</v>
      </c>
      <c r="AM19" s="45" t="str">
        <f>'звітна дата'!L19</f>
        <v>-</v>
      </c>
      <c r="AN19" s="25" t="s">
        <v>32</v>
      </c>
      <c r="AO19" s="25" t="s">
        <v>32</v>
      </c>
      <c r="AP19" s="19">
        <v>115</v>
      </c>
      <c r="AQ19" s="19">
        <v>120</v>
      </c>
      <c r="AR19" s="45">
        <f>'звітна дата'!N19</f>
        <v>120</v>
      </c>
      <c r="AS19" s="25">
        <f t="shared" si="38"/>
        <v>100</v>
      </c>
      <c r="AT19" s="25">
        <f t="shared" si="3"/>
        <v>104.34782608695652</v>
      </c>
      <c r="AU19" s="19" t="s">
        <v>32</v>
      </c>
      <c r="AV19" s="19" t="s">
        <v>32</v>
      </c>
      <c r="AW19" s="19" t="str">
        <f>'звітна дата'!O19</f>
        <v>-</v>
      </c>
      <c r="AX19" s="25" t="s">
        <v>31</v>
      </c>
      <c r="AY19" s="25" t="s">
        <v>31</v>
      </c>
      <c r="AZ19" s="19">
        <v>59</v>
      </c>
      <c r="BA19" s="19">
        <v>66</v>
      </c>
      <c r="BB19" s="19">
        <f>'звітна дата'!Q19</f>
        <v>66</v>
      </c>
      <c r="BC19" s="25">
        <f t="shared" si="39"/>
        <v>100</v>
      </c>
      <c r="BD19" s="25">
        <f t="shared" si="4"/>
        <v>111.86440677966101</v>
      </c>
      <c r="BE19" s="19">
        <v>60</v>
      </c>
      <c r="BF19" s="19">
        <v>66</v>
      </c>
      <c r="BG19" s="19">
        <f>'звітна дата'!R19</f>
        <v>66</v>
      </c>
      <c r="BH19" s="25">
        <f t="shared" si="40"/>
        <v>100</v>
      </c>
      <c r="BI19" s="25">
        <f t="shared" si="5"/>
        <v>110.00000000000001</v>
      </c>
      <c r="BJ19" s="19">
        <v>60</v>
      </c>
      <c r="BK19" s="19">
        <v>65</v>
      </c>
      <c r="BL19" s="19">
        <f>'звітна дата'!T19</f>
        <v>65</v>
      </c>
      <c r="BM19" s="25">
        <f t="shared" si="75"/>
        <v>100</v>
      </c>
      <c r="BN19" s="25">
        <f t="shared" si="6"/>
        <v>108.33333333333333</v>
      </c>
      <c r="BO19" s="19" t="s">
        <v>32</v>
      </c>
      <c r="BP19" s="19" t="s">
        <v>32</v>
      </c>
      <c r="BQ19" s="19" t="str">
        <f>'звітна дата'!U19</f>
        <v>-</v>
      </c>
      <c r="BR19" s="25" t="s">
        <v>31</v>
      </c>
      <c r="BS19" s="25" t="s">
        <v>31</v>
      </c>
      <c r="BT19" s="19">
        <v>9</v>
      </c>
      <c r="BU19" s="19">
        <v>11.5</v>
      </c>
      <c r="BV19" s="19">
        <f>'звітна дата'!W19</f>
        <v>11.75</v>
      </c>
      <c r="BW19" s="25">
        <f t="shared" si="41"/>
        <v>102.17391304347827</v>
      </c>
      <c r="BX19" s="25">
        <f t="shared" si="7"/>
        <v>130.55555555555557</v>
      </c>
      <c r="BY19" s="19">
        <v>10.25</v>
      </c>
      <c r="BZ19" s="19">
        <v>12</v>
      </c>
      <c r="CA19" s="19">
        <f>'звітна дата'!X19</f>
        <v>12.25</v>
      </c>
      <c r="CB19" s="25">
        <f t="shared" si="42"/>
        <v>102.08333333333333</v>
      </c>
      <c r="CC19" s="25">
        <f t="shared" si="8"/>
        <v>119.51219512195121</v>
      </c>
      <c r="CD19" s="19">
        <v>13.5</v>
      </c>
      <c r="CE19" s="19">
        <v>15.5</v>
      </c>
      <c r="CF19" s="19">
        <f>'звітна дата'!Z19</f>
        <v>15</v>
      </c>
      <c r="CG19" s="25">
        <f t="shared" si="43"/>
        <v>96.7741935483871</v>
      </c>
      <c r="CH19" s="25">
        <f t="shared" si="9"/>
        <v>111.11111111111111</v>
      </c>
      <c r="CI19" s="19">
        <v>14.5</v>
      </c>
      <c r="CJ19" s="19">
        <v>16.5</v>
      </c>
      <c r="CK19" s="19">
        <f>'звітна дата'!AA19</f>
        <v>16.5</v>
      </c>
      <c r="CL19" s="25">
        <f t="shared" si="44"/>
        <v>100</v>
      </c>
      <c r="CM19" s="25">
        <f t="shared" si="10"/>
        <v>113.79310344827587</v>
      </c>
      <c r="CN19" s="19">
        <v>23.5</v>
      </c>
      <c r="CO19" s="19">
        <v>22.5</v>
      </c>
      <c r="CP19" s="19">
        <f>'звітна дата'!AC19</f>
        <v>22.5</v>
      </c>
      <c r="CQ19" s="25">
        <f t="shared" si="45"/>
        <v>100</v>
      </c>
      <c r="CR19" s="25">
        <f t="shared" si="11"/>
        <v>95.74468085106383</v>
      </c>
      <c r="CS19" s="19">
        <v>23.5</v>
      </c>
      <c r="CT19" s="19">
        <v>24</v>
      </c>
      <c r="CU19" s="19">
        <f>'звітна дата'!AD19</f>
        <v>23.5</v>
      </c>
      <c r="CV19" s="25">
        <f t="shared" si="46"/>
        <v>97.91666666666666</v>
      </c>
      <c r="CW19" s="25">
        <f t="shared" si="12"/>
        <v>100</v>
      </c>
      <c r="CX19" s="19">
        <v>19</v>
      </c>
      <c r="CY19" s="19">
        <v>26.5</v>
      </c>
      <c r="CZ19" s="19">
        <f>'звітна дата'!AF19</f>
        <v>26.5</v>
      </c>
      <c r="DA19" s="25">
        <f t="shared" si="47"/>
        <v>100</v>
      </c>
      <c r="DB19" s="25">
        <f t="shared" si="13"/>
        <v>139.4736842105263</v>
      </c>
      <c r="DC19" s="19">
        <v>20.5</v>
      </c>
      <c r="DD19" s="19">
        <v>27</v>
      </c>
      <c r="DE19" s="19">
        <f>'звітна дата'!AG19</f>
        <v>28</v>
      </c>
      <c r="DF19" s="25">
        <f t="shared" si="48"/>
        <v>103.7037037037037</v>
      </c>
      <c r="DG19" s="25">
        <f t="shared" si="49"/>
        <v>136.58536585365854</v>
      </c>
      <c r="DH19" s="19">
        <v>60</v>
      </c>
      <c r="DI19" s="19">
        <v>69</v>
      </c>
      <c r="DJ19" s="19">
        <f>'звітна дата'!AI19</f>
        <v>69</v>
      </c>
      <c r="DK19" s="25">
        <f t="shared" si="50"/>
        <v>100</v>
      </c>
      <c r="DL19" s="25">
        <f t="shared" si="51"/>
        <v>114.99999999999999</v>
      </c>
      <c r="DM19" s="19">
        <v>60</v>
      </c>
      <c r="DN19" s="19">
        <v>70</v>
      </c>
      <c r="DO19" s="19">
        <f>'звітна дата'!AJ19</f>
        <v>70</v>
      </c>
      <c r="DP19" s="25">
        <f t="shared" si="52"/>
        <v>100</v>
      </c>
      <c r="DQ19" s="25">
        <f t="shared" si="14"/>
        <v>116.66666666666667</v>
      </c>
      <c r="DR19" s="19" t="s">
        <v>32</v>
      </c>
      <c r="DS19" s="19" t="s">
        <v>32</v>
      </c>
      <c r="DT19" s="19" t="str">
        <f>'звітна дата'!AL19</f>
        <v>-</v>
      </c>
      <c r="DU19" s="25" t="s">
        <v>31</v>
      </c>
      <c r="DV19" s="25" t="s">
        <v>31</v>
      </c>
      <c r="DW19" s="19">
        <v>19</v>
      </c>
      <c r="DX19" s="19">
        <v>23.5</v>
      </c>
      <c r="DY19" s="19">
        <f>'звітна дата'!AM19</f>
        <v>26</v>
      </c>
      <c r="DZ19" s="25">
        <f t="shared" si="54"/>
        <v>110.63829787234043</v>
      </c>
      <c r="EA19" s="25">
        <f t="shared" si="16"/>
        <v>136.8421052631579</v>
      </c>
      <c r="EB19" s="19">
        <v>40</v>
      </c>
      <c r="EC19" s="19">
        <v>45</v>
      </c>
      <c r="ED19" s="19">
        <f>'звітна дата'!AO19</f>
        <v>45</v>
      </c>
      <c r="EE19" s="25">
        <f t="shared" si="17"/>
        <v>100</v>
      </c>
      <c r="EF19" s="25">
        <f t="shared" si="85"/>
        <v>112.5</v>
      </c>
      <c r="EG19" s="19">
        <v>40</v>
      </c>
      <c r="EH19" s="19">
        <v>47.5</v>
      </c>
      <c r="EI19" s="19">
        <f>'звітна дата'!AP19</f>
        <v>45.75</v>
      </c>
      <c r="EJ19" s="25">
        <f t="shared" si="55"/>
        <v>96.3157894736842</v>
      </c>
      <c r="EK19" s="25">
        <f t="shared" si="18"/>
        <v>114.375</v>
      </c>
      <c r="EL19" s="19">
        <v>118</v>
      </c>
      <c r="EM19" s="19">
        <v>128</v>
      </c>
      <c r="EN19" s="19">
        <f>'звітна дата'!AR19</f>
        <v>128</v>
      </c>
      <c r="EO19" s="25">
        <f t="shared" si="56"/>
        <v>100</v>
      </c>
      <c r="EP19" s="25">
        <f t="shared" si="19"/>
        <v>108.47457627118644</v>
      </c>
      <c r="EQ19" s="19">
        <v>118</v>
      </c>
      <c r="ER19" s="19">
        <v>130.05</v>
      </c>
      <c r="ES19" s="19">
        <f>'звітна дата'!AS19</f>
        <v>135.5</v>
      </c>
      <c r="ET19" s="25">
        <f t="shared" si="57"/>
        <v>104.1906958861976</v>
      </c>
      <c r="EU19" s="25">
        <f t="shared" si="20"/>
        <v>114.83050847457628</v>
      </c>
      <c r="EV19" s="19">
        <v>44</v>
      </c>
      <c r="EW19" s="19">
        <v>44.5</v>
      </c>
      <c r="EX19" s="19">
        <f>'звітна дата'!AU19</f>
        <v>44.5</v>
      </c>
      <c r="EY19" s="25">
        <f t="shared" si="58"/>
        <v>100</v>
      </c>
      <c r="EZ19" s="25">
        <f t="shared" si="21"/>
        <v>101.13636363636364</v>
      </c>
      <c r="FA19" s="19">
        <v>44.5</v>
      </c>
      <c r="FB19" s="19">
        <v>45</v>
      </c>
      <c r="FC19" s="19">
        <f>'звітна дата'!AV19</f>
        <v>45</v>
      </c>
      <c r="FD19" s="25">
        <f t="shared" si="59"/>
        <v>100</v>
      </c>
      <c r="FE19" s="25">
        <f t="shared" si="60"/>
        <v>101.12359550561798</v>
      </c>
      <c r="FF19" s="19">
        <v>11.4</v>
      </c>
      <c r="FG19" s="19">
        <v>13.25</v>
      </c>
      <c r="FH19" s="19">
        <f>'звітна дата'!AX19</f>
        <v>13.25</v>
      </c>
      <c r="FI19" s="25">
        <f t="shared" si="61"/>
        <v>100</v>
      </c>
      <c r="FJ19" s="25">
        <f t="shared" si="86"/>
        <v>116.22807017543859</v>
      </c>
      <c r="FK19" s="19">
        <v>12.25</v>
      </c>
      <c r="FL19" s="19">
        <v>14.25</v>
      </c>
      <c r="FM19" s="19">
        <f>'звітна дата'!AY19</f>
        <v>14.25</v>
      </c>
      <c r="FN19" s="25">
        <f t="shared" si="62"/>
        <v>100</v>
      </c>
      <c r="FO19" s="25">
        <f t="shared" si="22"/>
        <v>116.3265306122449</v>
      </c>
      <c r="FP19" s="19">
        <v>31</v>
      </c>
      <c r="FQ19" s="78">
        <v>30.5</v>
      </c>
      <c r="FR19" s="19">
        <f>'звітна дата'!BA19</f>
        <v>29</v>
      </c>
      <c r="FS19" s="25">
        <f t="shared" si="63"/>
        <v>95.08196721311475</v>
      </c>
      <c r="FT19" s="25">
        <f t="shared" si="23"/>
        <v>93.54838709677419</v>
      </c>
      <c r="FU19" s="19">
        <v>31</v>
      </c>
      <c r="FV19" s="19">
        <v>31</v>
      </c>
      <c r="FW19" s="19">
        <f>'звітна дата'!BB19</f>
        <v>31</v>
      </c>
      <c r="FX19" s="25">
        <f t="shared" si="64"/>
        <v>100</v>
      </c>
      <c r="FY19" s="25">
        <f t="shared" si="24"/>
        <v>100</v>
      </c>
      <c r="FZ19" s="19">
        <v>23.5</v>
      </c>
      <c r="GA19" s="19">
        <v>20.5</v>
      </c>
      <c r="GB19" s="19">
        <f>'звітна дата'!BD19</f>
        <v>20.5</v>
      </c>
      <c r="GC19" s="25">
        <f t="shared" si="65"/>
        <v>100</v>
      </c>
      <c r="GD19" s="25">
        <f t="shared" si="25"/>
        <v>87.2340425531915</v>
      </c>
      <c r="GE19" s="19">
        <v>24.5</v>
      </c>
      <c r="GF19" s="19">
        <v>21</v>
      </c>
      <c r="GG19" s="19">
        <f>'звітна дата'!BE19</f>
        <v>21</v>
      </c>
      <c r="GH19" s="25">
        <f t="shared" si="66"/>
        <v>100</v>
      </c>
      <c r="GI19" s="25">
        <f t="shared" si="67"/>
        <v>85.71428571428571</v>
      </c>
      <c r="GJ19" s="19">
        <v>7.5</v>
      </c>
      <c r="GK19" s="19">
        <v>14.5</v>
      </c>
      <c r="GL19" s="19">
        <f>'звітна дата'!BG19</f>
        <v>13.75</v>
      </c>
      <c r="GM19" s="25">
        <f t="shared" si="76"/>
        <v>94.82758620689656</v>
      </c>
      <c r="GN19" s="25">
        <f t="shared" si="26"/>
        <v>183.33333333333331</v>
      </c>
      <c r="GO19" s="19">
        <v>8</v>
      </c>
      <c r="GP19" s="19">
        <v>15</v>
      </c>
      <c r="GQ19" s="19">
        <f>'звітна дата'!BH19</f>
        <v>14.25</v>
      </c>
      <c r="GR19" s="25">
        <f t="shared" si="68"/>
        <v>95</v>
      </c>
      <c r="GS19" s="25">
        <f t="shared" si="27"/>
        <v>178.125</v>
      </c>
      <c r="GT19" s="19">
        <v>9</v>
      </c>
      <c r="GU19" s="19">
        <v>6.8</v>
      </c>
      <c r="GV19" s="19">
        <f>'звітна дата'!BJ19</f>
        <v>6.5</v>
      </c>
      <c r="GW19" s="25">
        <f t="shared" si="77"/>
        <v>95.58823529411765</v>
      </c>
      <c r="GX19" s="25">
        <f t="shared" si="28"/>
        <v>72.22222222222221</v>
      </c>
      <c r="GY19" s="19">
        <v>9</v>
      </c>
      <c r="GZ19" s="19">
        <v>7.5</v>
      </c>
      <c r="HA19" s="19">
        <f>'звітна дата'!BK19</f>
        <v>7.5</v>
      </c>
      <c r="HB19" s="25">
        <f t="shared" si="69"/>
        <v>100</v>
      </c>
      <c r="HC19" s="25">
        <f t="shared" si="29"/>
        <v>83.33333333333334</v>
      </c>
      <c r="HD19" s="19">
        <v>13</v>
      </c>
      <c r="HE19" s="19">
        <v>8.5</v>
      </c>
      <c r="HF19" s="19">
        <f>'звітна дата'!BM19</f>
        <v>8.75</v>
      </c>
      <c r="HG19" s="25">
        <f t="shared" si="81"/>
        <v>102.94117647058823</v>
      </c>
      <c r="HH19" s="25">
        <f t="shared" si="30"/>
        <v>67.3076923076923</v>
      </c>
      <c r="HI19" s="19">
        <v>13</v>
      </c>
      <c r="HJ19" s="19">
        <v>8.5</v>
      </c>
      <c r="HK19" s="19">
        <f>'звітна дата'!BN19</f>
        <v>8.75</v>
      </c>
      <c r="HL19" s="25">
        <f t="shared" si="70"/>
        <v>102.94117647058823</v>
      </c>
      <c r="HM19" s="25">
        <f t="shared" si="31"/>
        <v>67.3076923076923</v>
      </c>
      <c r="HN19" s="19">
        <v>9</v>
      </c>
      <c r="HO19" s="19">
        <v>8.5</v>
      </c>
      <c r="HP19" s="19">
        <f>'звітна дата'!BP19</f>
        <v>8.75</v>
      </c>
      <c r="HQ19" s="25">
        <f t="shared" si="84"/>
        <v>102.94117647058823</v>
      </c>
      <c r="HR19" s="25">
        <f t="shared" si="32"/>
        <v>97.22222222222221</v>
      </c>
      <c r="HS19" s="19">
        <v>9.5</v>
      </c>
      <c r="HT19" s="19">
        <v>8.5</v>
      </c>
      <c r="HU19" s="19">
        <f>'звітна дата'!BQ19</f>
        <v>8.75</v>
      </c>
      <c r="HV19" s="25">
        <f t="shared" si="71"/>
        <v>102.94117647058823</v>
      </c>
      <c r="HW19" s="25">
        <f t="shared" si="33"/>
        <v>92.10526315789474</v>
      </c>
      <c r="HX19" s="19">
        <v>15</v>
      </c>
      <c r="HY19" s="19">
        <v>8.75</v>
      </c>
      <c r="HZ19" s="19">
        <f>'звітна дата'!BS19</f>
        <v>9.15</v>
      </c>
      <c r="IA19" s="25">
        <f t="shared" si="72"/>
        <v>104.57142857142858</v>
      </c>
      <c r="IB19" s="25">
        <f t="shared" si="73"/>
        <v>61</v>
      </c>
      <c r="IC19" s="19">
        <v>15</v>
      </c>
      <c r="ID19" s="19">
        <v>8.75</v>
      </c>
      <c r="IE19" s="19">
        <f>'звітна дата'!BT19</f>
        <v>9.15</v>
      </c>
      <c r="IF19" s="25">
        <f t="shared" si="80"/>
        <v>104.57142857142858</v>
      </c>
      <c r="IG19" s="25">
        <f t="shared" si="34"/>
        <v>61</v>
      </c>
    </row>
    <row r="20" spans="1:241" ht="20.25" customHeight="1">
      <c r="A20" s="7" t="s">
        <v>58</v>
      </c>
      <c r="B20" s="6" t="s">
        <v>31</v>
      </c>
      <c r="C20" s="6" t="s">
        <v>31</v>
      </c>
      <c r="D20" s="6">
        <f>'звітна дата'!B20</f>
        <v>17</v>
      </c>
      <c r="E20" s="20" t="s">
        <v>31</v>
      </c>
      <c r="F20" s="20" t="s">
        <v>31</v>
      </c>
      <c r="G20" s="19">
        <v>14.9</v>
      </c>
      <c r="H20" s="19">
        <v>17</v>
      </c>
      <c r="I20" s="45">
        <f>'звітна дата'!C20</f>
        <v>17</v>
      </c>
      <c r="J20" s="25">
        <f t="shared" si="35"/>
        <v>100</v>
      </c>
      <c r="K20" s="25">
        <f t="shared" si="36"/>
        <v>114.09395973154362</v>
      </c>
      <c r="L20" s="19" t="s">
        <v>31</v>
      </c>
      <c r="M20" s="19" t="s">
        <v>31</v>
      </c>
      <c r="N20" s="6">
        <f>'звітна дата'!E20</f>
        <v>16</v>
      </c>
      <c r="O20" s="20" t="s">
        <v>31</v>
      </c>
      <c r="P20" s="20" t="s">
        <v>31</v>
      </c>
      <c r="Q20" s="19">
        <v>14.7</v>
      </c>
      <c r="R20" s="19">
        <v>16</v>
      </c>
      <c r="S20" s="45">
        <f>'звітна дата'!F20</f>
        <v>16</v>
      </c>
      <c r="T20" s="25">
        <f t="shared" si="74"/>
        <v>100</v>
      </c>
      <c r="U20" s="25">
        <f t="shared" si="0"/>
        <v>108.843537414966</v>
      </c>
      <c r="V20" s="19" t="s">
        <v>31</v>
      </c>
      <c r="W20" s="6" t="s">
        <v>31</v>
      </c>
      <c r="X20" s="6">
        <f>'звітна дата'!H20</f>
        <v>16.75</v>
      </c>
      <c r="Y20" s="20" t="s">
        <v>31</v>
      </c>
      <c r="Z20" s="20" t="s">
        <v>31</v>
      </c>
      <c r="AA20" s="19">
        <v>14.55</v>
      </c>
      <c r="AB20" s="45">
        <v>16.75</v>
      </c>
      <c r="AC20" s="45">
        <f>'звітна дата'!I20</f>
        <v>16.75</v>
      </c>
      <c r="AD20" s="25">
        <f t="shared" si="37"/>
        <v>100</v>
      </c>
      <c r="AE20" s="25">
        <f t="shared" si="1"/>
        <v>115.12027491408934</v>
      </c>
      <c r="AF20" s="19">
        <v>122.5</v>
      </c>
      <c r="AG20" s="19">
        <v>123.5</v>
      </c>
      <c r="AH20" s="45">
        <f>'звітна дата'!K20</f>
        <v>123.5</v>
      </c>
      <c r="AI20" s="25">
        <f>AH20/AG20*100</f>
        <v>100</v>
      </c>
      <c r="AJ20" s="25">
        <f>AH20/AF20*100</f>
        <v>100.81632653061226</v>
      </c>
      <c r="AK20" s="19">
        <v>122.5</v>
      </c>
      <c r="AL20" s="19">
        <v>123.5</v>
      </c>
      <c r="AM20" s="45">
        <f>'звітна дата'!L20</f>
        <v>123.5</v>
      </c>
      <c r="AN20" s="25">
        <f t="shared" si="82"/>
        <v>100</v>
      </c>
      <c r="AO20" s="25">
        <f aca="true" t="shared" si="87" ref="AO20:AO25">AM20/AK20*100</f>
        <v>100.81632653061226</v>
      </c>
      <c r="AP20" s="19">
        <v>120</v>
      </c>
      <c r="AQ20" s="19">
        <v>122.5</v>
      </c>
      <c r="AR20" s="45">
        <f>'звітна дата'!N20</f>
        <v>122.5</v>
      </c>
      <c r="AS20" s="25">
        <f t="shared" si="38"/>
        <v>100</v>
      </c>
      <c r="AT20" s="25">
        <f t="shared" si="3"/>
        <v>102.08333333333333</v>
      </c>
      <c r="AU20" s="19">
        <v>120</v>
      </c>
      <c r="AV20" s="19">
        <v>122.5</v>
      </c>
      <c r="AW20" s="19">
        <f>'звітна дата'!O20</f>
        <v>122.5</v>
      </c>
      <c r="AX20" s="25">
        <f>AW20/AV20*100</f>
        <v>100</v>
      </c>
      <c r="AY20" s="25">
        <f>AW20/AU20*100</f>
        <v>102.08333333333333</v>
      </c>
      <c r="AZ20" s="19">
        <v>57.75</v>
      </c>
      <c r="BA20" s="19">
        <v>62</v>
      </c>
      <c r="BB20" s="19">
        <f>'звітна дата'!Q20</f>
        <v>62</v>
      </c>
      <c r="BC20" s="25">
        <f t="shared" si="39"/>
        <v>100</v>
      </c>
      <c r="BD20" s="25">
        <f t="shared" si="4"/>
        <v>107.35930735930737</v>
      </c>
      <c r="BE20" s="19">
        <v>57.75</v>
      </c>
      <c r="BF20" s="19">
        <v>62</v>
      </c>
      <c r="BG20" s="19">
        <f>'звітна дата'!R20</f>
        <v>62</v>
      </c>
      <c r="BH20" s="25">
        <f t="shared" si="40"/>
        <v>100</v>
      </c>
      <c r="BI20" s="25">
        <f t="shared" si="5"/>
        <v>107.35930735930737</v>
      </c>
      <c r="BJ20" s="19">
        <v>70</v>
      </c>
      <c r="BK20" s="19">
        <v>65</v>
      </c>
      <c r="BL20" s="19">
        <f>'звітна дата'!T20</f>
        <v>65</v>
      </c>
      <c r="BM20" s="25">
        <f t="shared" si="75"/>
        <v>100</v>
      </c>
      <c r="BN20" s="25">
        <f t="shared" si="6"/>
        <v>92.85714285714286</v>
      </c>
      <c r="BO20" s="19">
        <v>70</v>
      </c>
      <c r="BP20" s="19">
        <v>65</v>
      </c>
      <c r="BQ20" s="19">
        <f>'звітна дата'!U20</f>
        <v>65</v>
      </c>
      <c r="BR20" s="25">
        <f>BQ20/BP20*100</f>
        <v>100</v>
      </c>
      <c r="BS20" s="25">
        <f>BQ20/BO20*100</f>
        <v>92.85714285714286</v>
      </c>
      <c r="BT20" s="19">
        <v>10.7</v>
      </c>
      <c r="BU20" s="19">
        <v>12.3</v>
      </c>
      <c r="BV20" s="19">
        <f>'звітна дата'!W20</f>
        <v>11.75</v>
      </c>
      <c r="BW20" s="25">
        <f t="shared" si="41"/>
        <v>95.52845528455283</v>
      </c>
      <c r="BX20" s="25">
        <f t="shared" si="7"/>
        <v>109.81308411214954</v>
      </c>
      <c r="BY20" s="19">
        <v>10.7</v>
      </c>
      <c r="BZ20" s="19">
        <v>12.3</v>
      </c>
      <c r="CA20" s="19">
        <f>'звітна дата'!X20</f>
        <v>12.3</v>
      </c>
      <c r="CB20" s="25">
        <f t="shared" si="42"/>
        <v>100</v>
      </c>
      <c r="CC20" s="25">
        <f t="shared" si="8"/>
        <v>114.9532710280374</v>
      </c>
      <c r="CD20" s="19">
        <v>16.1</v>
      </c>
      <c r="CE20" s="19">
        <v>16.5</v>
      </c>
      <c r="CF20" s="19">
        <f>'звітна дата'!Z20</f>
        <v>16.5</v>
      </c>
      <c r="CG20" s="25">
        <f t="shared" si="43"/>
        <v>100</v>
      </c>
      <c r="CH20" s="25">
        <f t="shared" si="9"/>
        <v>102.48447204968943</v>
      </c>
      <c r="CI20" s="19">
        <v>16.1</v>
      </c>
      <c r="CJ20" s="19">
        <v>16.5</v>
      </c>
      <c r="CK20" s="19">
        <f>'звітна дата'!AA20</f>
        <v>16.5</v>
      </c>
      <c r="CL20" s="25">
        <f t="shared" si="44"/>
        <v>100</v>
      </c>
      <c r="CM20" s="25">
        <f t="shared" si="10"/>
        <v>102.48447204968943</v>
      </c>
      <c r="CN20" s="19">
        <v>22.25</v>
      </c>
      <c r="CO20" s="19">
        <v>19.7</v>
      </c>
      <c r="CP20" s="19">
        <f>'звітна дата'!AC20</f>
        <v>19.7</v>
      </c>
      <c r="CQ20" s="25">
        <f t="shared" si="45"/>
        <v>100</v>
      </c>
      <c r="CR20" s="25">
        <f t="shared" si="11"/>
        <v>88.53932584269663</v>
      </c>
      <c r="CS20" s="19">
        <v>22.5</v>
      </c>
      <c r="CT20" s="19">
        <v>19.7</v>
      </c>
      <c r="CU20" s="19">
        <f>'звітна дата'!AD20</f>
        <v>19.7</v>
      </c>
      <c r="CV20" s="25">
        <f t="shared" si="46"/>
        <v>100</v>
      </c>
      <c r="CW20" s="25">
        <f t="shared" si="12"/>
        <v>87.55555555555556</v>
      </c>
      <c r="CX20" s="19">
        <v>15.5</v>
      </c>
      <c r="CY20" s="19">
        <v>23.5</v>
      </c>
      <c r="CZ20" s="19">
        <f>'звітна дата'!AF20</f>
        <v>23.5</v>
      </c>
      <c r="DA20" s="25">
        <f t="shared" si="47"/>
        <v>100</v>
      </c>
      <c r="DB20" s="25">
        <f t="shared" si="13"/>
        <v>151.61290322580646</v>
      </c>
      <c r="DC20" s="19">
        <v>15.5</v>
      </c>
      <c r="DD20" s="19">
        <v>23.5</v>
      </c>
      <c r="DE20" s="19">
        <f>'звітна дата'!AG20</f>
        <v>23.5</v>
      </c>
      <c r="DF20" s="25">
        <f t="shared" si="48"/>
        <v>100</v>
      </c>
      <c r="DG20" s="25">
        <f t="shared" si="49"/>
        <v>151.61290322580646</v>
      </c>
      <c r="DH20" s="19">
        <v>60.5</v>
      </c>
      <c r="DI20" s="19">
        <v>70.5</v>
      </c>
      <c r="DJ20" s="19">
        <f>'звітна дата'!AI20</f>
        <v>70.5</v>
      </c>
      <c r="DK20" s="25">
        <f t="shared" si="50"/>
        <v>100</v>
      </c>
      <c r="DL20" s="25">
        <f t="shared" si="51"/>
        <v>116.5289256198347</v>
      </c>
      <c r="DM20" s="19">
        <v>60.5</v>
      </c>
      <c r="DN20" s="19">
        <v>70.5</v>
      </c>
      <c r="DO20" s="19">
        <f>'звітна дата'!AJ20</f>
        <v>70.5</v>
      </c>
      <c r="DP20" s="25">
        <f t="shared" si="52"/>
        <v>100</v>
      </c>
      <c r="DQ20" s="25">
        <f t="shared" si="14"/>
        <v>116.5289256198347</v>
      </c>
      <c r="DR20" s="19">
        <v>21.15</v>
      </c>
      <c r="DS20" s="19">
        <v>19.75</v>
      </c>
      <c r="DT20" s="19">
        <f>'звітна дата'!AL20</f>
        <v>19.75</v>
      </c>
      <c r="DU20" s="25">
        <f>DT20/DS20*100</f>
        <v>100</v>
      </c>
      <c r="DV20" s="25">
        <f>DT20/DR20*100</f>
        <v>93.3806146572104</v>
      </c>
      <c r="DW20" s="19">
        <v>21.15</v>
      </c>
      <c r="DX20" s="19">
        <v>19.75</v>
      </c>
      <c r="DY20" s="19">
        <f>'звітна дата'!AM20</f>
        <v>19.75</v>
      </c>
      <c r="DZ20" s="25">
        <f t="shared" si="54"/>
        <v>100</v>
      </c>
      <c r="EA20" s="25">
        <f>DY20/DW20*100</f>
        <v>93.3806146572104</v>
      </c>
      <c r="EB20" s="19">
        <v>39.5</v>
      </c>
      <c r="EC20" s="19">
        <v>43</v>
      </c>
      <c r="ED20" s="19">
        <f>'звітна дата'!AO20</f>
        <v>43</v>
      </c>
      <c r="EE20" s="25">
        <f t="shared" si="17"/>
        <v>100</v>
      </c>
      <c r="EF20" s="25">
        <f t="shared" si="85"/>
        <v>108.86075949367088</v>
      </c>
      <c r="EG20" s="19">
        <v>39.5</v>
      </c>
      <c r="EH20" s="19">
        <v>43</v>
      </c>
      <c r="EI20" s="19">
        <f>'звітна дата'!AP20</f>
        <v>43</v>
      </c>
      <c r="EJ20" s="25">
        <f t="shared" si="55"/>
        <v>100</v>
      </c>
      <c r="EK20" s="25">
        <f t="shared" si="18"/>
        <v>108.86075949367088</v>
      </c>
      <c r="EL20" s="19">
        <v>120</v>
      </c>
      <c r="EM20" s="19">
        <v>126</v>
      </c>
      <c r="EN20" s="19">
        <f>'звітна дата'!AR20</f>
        <v>62</v>
      </c>
      <c r="EO20" s="25">
        <f t="shared" si="56"/>
        <v>49.2063492063492</v>
      </c>
      <c r="EP20" s="25">
        <f t="shared" si="19"/>
        <v>51.66666666666667</v>
      </c>
      <c r="EQ20" s="19">
        <v>120</v>
      </c>
      <c r="ER20" s="19">
        <v>126</v>
      </c>
      <c r="ES20" s="19">
        <f>'звітна дата'!AS20</f>
        <v>62</v>
      </c>
      <c r="ET20" s="25">
        <f t="shared" si="57"/>
        <v>49.2063492063492</v>
      </c>
      <c r="EU20" s="25">
        <f t="shared" si="20"/>
        <v>51.66666666666667</v>
      </c>
      <c r="EV20" s="19">
        <v>40</v>
      </c>
      <c r="EW20" s="19">
        <v>43</v>
      </c>
      <c r="EX20" s="19">
        <f>'звітна дата'!AU20</f>
        <v>41</v>
      </c>
      <c r="EY20" s="25">
        <f t="shared" si="58"/>
        <v>95.34883720930233</v>
      </c>
      <c r="EZ20" s="25">
        <f t="shared" si="21"/>
        <v>102.49999999999999</v>
      </c>
      <c r="FA20" s="19">
        <v>40</v>
      </c>
      <c r="FB20" s="19">
        <v>43</v>
      </c>
      <c r="FC20" s="19">
        <f>'звітна дата'!AV20</f>
        <v>41</v>
      </c>
      <c r="FD20" s="25">
        <f t="shared" si="59"/>
        <v>95.34883720930233</v>
      </c>
      <c r="FE20" s="25">
        <f t="shared" si="60"/>
        <v>102.49999999999999</v>
      </c>
      <c r="FF20" s="19">
        <v>13.45</v>
      </c>
      <c r="FG20" s="19">
        <v>13.9</v>
      </c>
      <c r="FH20" s="19">
        <f>'звітна дата'!AX20</f>
        <v>14.05</v>
      </c>
      <c r="FI20" s="25">
        <f t="shared" si="61"/>
        <v>101.07913669064747</v>
      </c>
      <c r="FJ20" s="25">
        <f t="shared" si="86"/>
        <v>104.46096654275094</v>
      </c>
      <c r="FK20" s="19">
        <v>13.7</v>
      </c>
      <c r="FL20" s="19">
        <v>13.95</v>
      </c>
      <c r="FM20" s="19">
        <f>'звітна дата'!AY20</f>
        <v>14.05</v>
      </c>
      <c r="FN20" s="25">
        <f t="shared" si="62"/>
        <v>100.71684587813621</v>
      </c>
      <c r="FO20" s="25">
        <f>FM20/FK20*100</f>
        <v>102.55474452554745</v>
      </c>
      <c r="FP20" s="19">
        <v>31.9</v>
      </c>
      <c r="FQ20" s="78">
        <v>30.7</v>
      </c>
      <c r="FR20" s="19">
        <f>'звітна дата'!BA20</f>
        <v>30.7</v>
      </c>
      <c r="FS20" s="25">
        <f t="shared" si="63"/>
        <v>100</v>
      </c>
      <c r="FT20" s="25">
        <f t="shared" si="23"/>
        <v>96.23824451410658</v>
      </c>
      <c r="FU20" s="19">
        <v>31.9</v>
      </c>
      <c r="FV20" s="19">
        <v>30.7</v>
      </c>
      <c r="FW20" s="19">
        <f>'звітна дата'!BB20</f>
        <v>30.7</v>
      </c>
      <c r="FX20" s="25">
        <f t="shared" si="64"/>
        <v>100</v>
      </c>
      <c r="FY20" s="25">
        <f t="shared" si="24"/>
        <v>96.23824451410658</v>
      </c>
      <c r="FZ20" s="19">
        <v>23</v>
      </c>
      <c r="GA20" s="19">
        <v>20.45</v>
      </c>
      <c r="GB20" s="19">
        <f>'звітна дата'!BD20</f>
        <v>20.5</v>
      </c>
      <c r="GC20" s="25">
        <f t="shared" si="65"/>
        <v>100.24449877750612</v>
      </c>
      <c r="GD20" s="25">
        <f t="shared" si="25"/>
        <v>89.13043478260869</v>
      </c>
      <c r="GE20" s="19">
        <v>23</v>
      </c>
      <c r="GF20" s="19">
        <v>20.45</v>
      </c>
      <c r="GG20" s="19">
        <f>'звітна дата'!BE20</f>
        <v>20.5</v>
      </c>
      <c r="GH20" s="25">
        <f t="shared" si="66"/>
        <v>100.24449877750612</v>
      </c>
      <c r="GI20" s="25">
        <f t="shared" si="67"/>
        <v>89.13043478260869</v>
      </c>
      <c r="GJ20" s="19">
        <v>10.5</v>
      </c>
      <c r="GK20" s="19">
        <v>15.4</v>
      </c>
      <c r="GL20" s="19">
        <f>'звітна дата'!BG20</f>
        <v>15.75</v>
      </c>
      <c r="GM20" s="25">
        <f t="shared" si="76"/>
        <v>102.27272727272727</v>
      </c>
      <c r="GN20" s="25">
        <f t="shared" si="26"/>
        <v>150</v>
      </c>
      <c r="GO20" s="19">
        <v>10.5</v>
      </c>
      <c r="GP20" s="19">
        <v>15.4</v>
      </c>
      <c r="GQ20" s="19">
        <f>'звітна дата'!BH20</f>
        <v>15.75</v>
      </c>
      <c r="GR20" s="25">
        <f t="shared" si="68"/>
        <v>102.27272727272727</v>
      </c>
      <c r="GS20" s="25">
        <f t="shared" si="27"/>
        <v>150</v>
      </c>
      <c r="GT20" s="19">
        <v>10.25</v>
      </c>
      <c r="GU20" s="19">
        <v>8.28</v>
      </c>
      <c r="GV20" s="19">
        <f>'звітна дата'!BJ20</f>
        <v>7.9</v>
      </c>
      <c r="GW20" s="25">
        <f t="shared" si="77"/>
        <v>95.41062801932368</v>
      </c>
      <c r="GX20" s="25">
        <f t="shared" si="28"/>
        <v>77.07317073170732</v>
      </c>
      <c r="GY20" s="19">
        <v>10.25</v>
      </c>
      <c r="GZ20" s="19">
        <v>8.28</v>
      </c>
      <c r="HA20" s="19">
        <f>'звітна дата'!BK20</f>
        <v>7.9</v>
      </c>
      <c r="HB20" s="25">
        <f t="shared" si="69"/>
        <v>95.41062801932368</v>
      </c>
      <c r="HC20" s="25">
        <f t="shared" si="29"/>
        <v>77.07317073170732</v>
      </c>
      <c r="HD20" s="19">
        <v>11</v>
      </c>
      <c r="HE20" s="19">
        <v>6.43</v>
      </c>
      <c r="HF20" s="19">
        <f>'звітна дата'!BM20</f>
        <v>7.5</v>
      </c>
      <c r="HG20" s="25">
        <f t="shared" si="81"/>
        <v>116.64074650077761</v>
      </c>
      <c r="HH20" s="25">
        <f t="shared" si="30"/>
        <v>68.18181818181817</v>
      </c>
      <c r="HI20" s="19">
        <v>11</v>
      </c>
      <c r="HJ20" s="19">
        <v>6.43</v>
      </c>
      <c r="HK20" s="19">
        <f>'звітна дата'!BN20</f>
        <v>7.5</v>
      </c>
      <c r="HL20" s="25">
        <f t="shared" si="70"/>
        <v>116.64074650077761</v>
      </c>
      <c r="HM20" s="25">
        <f t="shared" si="31"/>
        <v>68.18181818181817</v>
      </c>
      <c r="HN20" s="19">
        <v>8.35</v>
      </c>
      <c r="HO20" s="19">
        <v>5.05</v>
      </c>
      <c r="HP20" s="19">
        <f>'звітна дата'!BP20</f>
        <v>6.5</v>
      </c>
      <c r="HQ20" s="25">
        <f t="shared" si="84"/>
        <v>128.7128712871287</v>
      </c>
      <c r="HR20" s="25">
        <f t="shared" si="32"/>
        <v>77.84431137724552</v>
      </c>
      <c r="HS20" s="19">
        <v>8.35</v>
      </c>
      <c r="HT20" s="19">
        <v>5.05</v>
      </c>
      <c r="HU20" s="19">
        <f>'звітна дата'!BQ20</f>
        <v>6.5</v>
      </c>
      <c r="HV20" s="25">
        <f t="shared" si="71"/>
        <v>128.7128712871287</v>
      </c>
      <c r="HW20" s="25">
        <f t="shared" si="33"/>
        <v>77.84431137724552</v>
      </c>
      <c r="HX20" s="19">
        <v>18.5</v>
      </c>
      <c r="HY20" s="19">
        <v>8.55</v>
      </c>
      <c r="HZ20" s="19">
        <f>'звітна дата'!BS20</f>
        <v>8.925</v>
      </c>
      <c r="IA20" s="25">
        <f t="shared" si="72"/>
        <v>104.3859649122807</v>
      </c>
      <c r="IB20" s="25">
        <f t="shared" si="73"/>
        <v>48.24324324324324</v>
      </c>
      <c r="IC20" s="19">
        <v>18.5</v>
      </c>
      <c r="ID20" s="19">
        <v>8.55</v>
      </c>
      <c r="IE20" s="19">
        <f>'звітна дата'!BT20</f>
        <v>8.925</v>
      </c>
      <c r="IF20" s="25">
        <f t="shared" si="80"/>
        <v>104.3859649122807</v>
      </c>
      <c r="IG20" s="25">
        <f t="shared" si="34"/>
        <v>48.24324324324324</v>
      </c>
    </row>
    <row r="21" spans="1:241" ht="20.25" customHeight="1">
      <c r="A21" s="7" t="s">
        <v>59</v>
      </c>
      <c r="B21" s="6" t="s">
        <v>31</v>
      </c>
      <c r="C21" s="6" t="s">
        <v>31</v>
      </c>
      <c r="D21" s="6" t="str">
        <f>'звітна дата'!B21</f>
        <v> -</v>
      </c>
      <c r="E21" s="20" t="s">
        <v>31</v>
      </c>
      <c r="F21" s="20" t="s">
        <v>31</v>
      </c>
      <c r="G21" s="19">
        <v>15.74</v>
      </c>
      <c r="H21" s="19">
        <v>16.24</v>
      </c>
      <c r="I21" s="45">
        <f>'звітна дата'!C21</f>
        <v>16.24</v>
      </c>
      <c r="J21" s="25">
        <f t="shared" si="35"/>
        <v>100</v>
      </c>
      <c r="K21" s="25">
        <f t="shared" si="36"/>
        <v>103.17662007623886</v>
      </c>
      <c r="L21" s="19" t="s">
        <v>31</v>
      </c>
      <c r="M21" s="19" t="s">
        <v>31</v>
      </c>
      <c r="N21" s="6" t="str">
        <f>'звітна дата'!E21</f>
        <v> -</v>
      </c>
      <c r="O21" s="20" t="s">
        <v>31</v>
      </c>
      <c r="P21" s="20" t="s">
        <v>31</v>
      </c>
      <c r="Q21" s="19">
        <v>14.95</v>
      </c>
      <c r="R21" s="19">
        <v>15.45</v>
      </c>
      <c r="S21" s="45">
        <f>'звітна дата'!F21</f>
        <v>15.45</v>
      </c>
      <c r="T21" s="25">
        <f t="shared" si="74"/>
        <v>100</v>
      </c>
      <c r="U21" s="25">
        <f t="shared" si="0"/>
        <v>103.34448160535116</v>
      </c>
      <c r="V21" s="19" t="s">
        <v>31</v>
      </c>
      <c r="W21" s="6" t="s">
        <v>31</v>
      </c>
      <c r="X21" s="6" t="str">
        <f>'звітна дата'!H21</f>
        <v> -</v>
      </c>
      <c r="Y21" s="20" t="s">
        <v>31</v>
      </c>
      <c r="Z21" s="20" t="s">
        <v>31</v>
      </c>
      <c r="AA21" s="19">
        <v>15.27</v>
      </c>
      <c r="AB21" s="19">
        <v>15.77</v>
      </c>
      <c r="AC21" s="19">
        <f>'звітна дата'!I21</f>
        <v>15.77</v>
      </c>
      <c r="AD21" s="25">
        <f t="shared" si="37"/>
        <v>100</v>
      </c>
      <c r="AE21" s="25">
        <f t="shared" si="1"/>
        <v>103.27439423706615</v>
      </c>
      <c r="AF21" s="19">
        <v>119.5</v>
      </c>
      <c r="AG21" s="19">
        <v>115</v>
      </c>
      <c r="AH21" s="45">
        <f>'звітна дата'!K21</f>
        <v>120</v>
      </c>
      <c r="AI21" s="25">
        <f>AH21/AG21*100</f>
        <v>104.34782608695652</v>
      </c>
      <c r="AJ21" s="25">
        <f t="shared" si="2"/>
        <v>100.418410041841</v>
      </c>
      <c r="AK21" s="19">
        <v>121.5</v>
      </c>
      <c r="AL21" s="19">
        <v>121.5</v>
      </c>
      <c r="AM21" s="45">
        <f>'звітна дата'!L21</f>
        <v>121.5</v>
      </c>
      <c r="AN21" s="25">
        <f t="shared" si="82"/>
        <v>100</v>
      </c>
      <c r="AO21" s="25">
        <f t="shared" si="87"/>
        <v>100</v>
      </c>
      <c r="AP21" s="19">
        <v>115.5</v>
      </c>
      <c r="AQ21" s="19">
        <v>110</v>
      </c>
      <c r="AR21" s="45">
        <f>'звітна дата'!N21</f>
        <v>115</v>
      </c>
      <c r="AS21" s="25">
        <f t="shared" si="38"/>
        <v>104.54545454545455</v>
      </c>
      <c r="AT21" s="25">
        <f t="shared" si="3"/>
        <v>99.56709956709958</v>
      </c>
      <c r="AU21" s="19">
        <v>115.5</v>
      </c>
      <c r="AV21" s="19">
        <v>122.5</v>
      </c>
      <c r="AW21" s="19">
        <f>'звітна дата'!O21</f>
        <v>122.5</v>
      </c>
      <c r="AX21" s="25">
        <f>AW21/AV21*100</f>
        <v>100</v>
      </c>
      <c r="AY21" s="25">
        <f>AW21/AU21*100</f>
        <v>106.06060606060606</v>
      </c>
      <c r="AZ21" s="19">
        <v>57</v>
      </c>
      <c r="BA21" s="19">
        <v>77.5</v>
      </c>
      <c r="BB21" s="19">
        <f>'звітна дата'!Q21</f>
        <v>82.5</v>
      </c>
      <c r="BC21" s="25">
        <f t="shared" si="39"/>
        <v>106.4516129032258</v>
      </c>
      <c r="BD21" s="25">
        <f t="shared" si="4"/>
        <v>144.73684210526315</v>
      </c>
      <c r="BE21" s="19">
        <v>58</v>
      </c>
      <c r="BF21" s="19">
        <v>61.5</v>
      </c>
      <c r="BG21" s="19">
        <f>'звітна дата'!R21</f>
        <v>63.5</v>
      </c>
      <c r="BH21" s="25">
        <f t="shared" si="40"/>
        <v>103.2520325203252</v>
      </c>
      <c r="BI21" s="25">
        <f t="shared" si="5"/>
        <v>109.48275862068965</v>
      </c>
      <c r="BJ21" s="19">
        <v>60</v>
      </c>
      <c r="BK21" s="19">
        <v>62.5</v>
      </c>
      <c r="BL21" s="19">
        <f>'звітна дата'!T21</f>
        <v>65</v>
      </c>
      <c r="BM21" s="25">
        <f t="shared" si="75"/>
        <v>104</v>
      </c>
      <c r="BN21" s="25">
        <f t="shared" si="6"/>
        <v>108.33333333333333</v>
      </c>
      <c r="BO21" s="19">
        <v>60</v>
      </c>
      <c r="BP21" s="19">
        <v>65</v>
      </c>
      <c r="BQ21" s="19">
        <f>'звітна дата'!U21</f>
        <v>65</v>
      </c>
      <c r="BR21" s="25">
        <f>BQ21/BP21*100</f>
        <v>100</v>
      </c>
      <c r="BS21" s="25">
        <f t="shared" si="83"/>
        <v>108.33333333333333</v>
      </c>
      <c r="BT21" s="19">
        <v>9</v>
      </c>
      <c r="BU21" s="19">
        <v>10</v>
      </c>
      <c r="BV21" s="19">
        <f>'звітна дата'!W21</f>
        <v>10</v>
      </c>
      <c r="BW21" s="25">
        <f t="shared" si="41"/>
        <v>100</v>
      </c>
      <c r="BX21" s="25">
        <f t="shared" si="7"/>
        <v>111.11111111111111</v>
      </c>
      <c r="BY21" s="19">
        <v>9</v>
      </c>
      <c r="BZ21" s="19">
        <v>10.5</v>
      </c>
      <c r="CA21" s="19">
        <f>'звітна дата'!X21</f>
        <v>10.5</v>
      </c>
      <c r="CB21" s="25">
        <f t="shared" si="42"/>
        <v>100</v>
      </c>
      <c r="CC21" s="25">
        <f t="shared" si="8"/>
        <v>116.66666666666667</v>
      </c>
      <c r="CD21" s="19">
        <v>14</v>
      </c>
      <c r="CE21" s="19">
        <v>14.5</v>
      </c>
      <c r="CF21" s="19">
        <f>'звітна дата'!Z21</f>
        <v>14.5</v>
      </c>
      <c r="CG21" s="25">
        <f t="shared" si="43"/>
        <v>100</v>
      </c>
      <c r="CH21" s="25">
        <f t="shared" si="9"/>
        <v>103.57142857142858</v>
      </c>
      <c r="CI21" s="19">
        <v>14</v>
      </c>
      <c r="CJ21" s="19">
        <v>15</v>
      </c>
      <c r="CK21" s="19">
        <f>'звітна дата'!AA21</f>
        <v>15</v>
      </c>
      <c r="CL21" s="25">
        <f t="shared" si="44"/>
        <v>100</v>
      </c>
      <c r="CM21" s="25">
        <f t="shared" si="10"/>
        <v>107.14285714285714</v>
      </c>
      <c r="CN21" s="19">
        <v>23</v>
      </c>
      <c r="CO21" s="19">
        <v>23</v>
      </c>
      <c r="CP21" s="19">
        <f>'звітна дата'!AC21</f>
        <v>23</v>
      </c>
      <c r="CQ21" s="25">
        <f>CP21/CO21*100</f>
        <v>100</v>
      </c>
      <c r="CR21" s="25">
        <f t="shared" si="11"/>
        <v>100</v>
      </c>
      <c r="CS21" s="19">
        <v>24</v>
      </c>
      <c r="CT21" s="19">
        <v>22.95</v>
      </c>
      <c r="CU21" s="19">
        <f>'звітна дата'!AD21</f>
        <v>23.45</v>
      </c>
      <c r="CV21" s="25">
        <f t="shared" si="46"/>
        <v>102.17864923747277</v>
      </c>
      <c r="CW21" s="25">
        <f t="shared" si="12"/>
        <v>97.70833333333333</v>
      </c>
      <c r="CX21" s="19">
        <v>18</v>
      </c>
      <c r="CY21" s="19">
        <v>24.5</v>
      </c>
      <c r="CZ21" s="19">
        <f>'звітна дата'!AF21</f>
        <v>25</v>
      </c>
      <c r="DA21" s="25">
        <f t="shared" si="47"/>
        <v>102.04081632653062</v>
      </c>
      <c r="DB21" s="25">
        <f t="shared" si="13"/>
        <v>138.88888888888889</v>
      </c>
      <c r="DC21" s="19">
        <v>19</v>
      </c>
      <c r="DD21" s="19">
        <v>26.5</v>
      </c>
      <c r="DE21" s="19">
        <f>'звітна дата'!AG21</f>
        <v>27</v>
      </c>
      <c r="DF21" s="25">
        <f t="shared" si="48"/>
        <v>101.88679245283019</v>
      </c>
      <c r="DG21" s="25">
        <f t="shared" si="49"/>
        <v>142.10526315789474</v>
      </c>
      <c r="DH21" s="19">
        <v>58.5</v>
      </c>
      <c r="DI21" s="19">
        <v>65.5</v>
      </c>
      <c r="DJ21" s="19">
        <f>'звітна дата'!AI21</f>
        <v>65.5</v>
      </c>
      <c r="DK21" s="25">
        <f t="shared" si="50"/>
        <v>100</v>
      </c>
      <c r="DL21" s="25">
        <f t="shared" si="51"/>
        <v>111.96581196581197</v>
      </c>
      <c r="DM21" s="19">
        <v>58.5</v>
      </c>
      <c r="DN21" s="19">
        <v>65.5</v>
      </c>
      <c r="DO21" s="19">
        <f>'звітна дата'!AJ21</f>
        <v>65.5</v>
      </c>
      <c r="DP21" s="25">
        <f t="shared" si="52"/>
        <v>100</v>
      </c>
      <c r="DQ21" s="25">
        <f t="shared" si="14"/>
        <v>111.96581196581197</v>
      </c>
      <c r="DR21" s="19">
        <v>18</v>
      </c>
      <c r="DS21" s="19">
        <v>19</v>
      </c>
      <c r="DT21" s="19">
        <f>'звітна дата'!AL21</f>
        <v>19</v>
      </c>
      <c r="DU21" s="25">
        <f t="shared" si="53"/>
        <v>100</v>
      </c>
      <c r="DV21" s="25">
        <f t="shared" si="15"/>
        <v>105.55555555555556</v>
      </c>
      <c r="DW21" s="19">
        <v>18.5</v>
      </c>
      <c r="DX21" s="19">
        <v>19.5</v>
      </c>
      <c r="DY21" s="19">
        <f>'звітна дата'!AM21</f>
        <v>19.5</v>
      </c>
      <c r="DZ21" s="25">
        <f t="shared" si="54"/>
        <v>100</v>
      </c>
      <c r="EA21" s="25">
        <f t="shared" si="16"/>
        <v>105.40540540540539</v>
      </c>
      <c r="EB21" s="19">
        <v>39</v>
      </c>
      <c r="EC21" s="19">
        <v>40</v>
      </c>
      <c r="ED21" s="19">
        <f>'звітна дата'!AO21</f>
        <v>40</v>
      </c>
      <c r="EE21" s="25">
        <f t="shared" si="17"/>
        <v>100</v>
      </c>
      <c r="EF21" s="25">
        <f t="shared" si="85"/>
        <v>102.56410256410255</v>
      </c>
      <c r="EG21" s="19">
        <v>39</v>
      </c>
      <c r="EH21" s="19">
        <v>40</v>
      </c>
      <c r="EI21" s="19">
        <f>'звітна дата'!AP21</f>
        <v>40</v>
      </c>
      <c r="EJ21" s="25">
        <f t="shared" si="55"/>
        <v>100</v>
      </c>
      <c r="EK21" s="25">
        <f t="shared" si="18"/>
        <v>102.56410256410255</v>
      </c>
      <c r="EL21" s="19">
        <v>117.5</v>
      </c>
      <c r="EM21" s="19">
        <v>120</v>
      </c>
      <c r="EN21" s="19">
        <f>'звітна дата'!AR21</f>
        <v>120</v>
      </c>
      <c r="EO21" s="25">
        <f t="shared" si="56"/>
        <v>100</v>
      </c>
      <c r="EP21" s="25">
        <f t="shared" si="19"/>
        <v>102.12765957446808</v>
      </c>
      <c r="EQ21" s="19">
        <v>117.5</v>
      </c>
      <c r="ER21" s="19">
        <v>120</v>
      </c>
      <c r="ES21" s="19">
        <f>'звітна дата'!AS21</f>
        <v>120</v>
      </c>
      <c r="ET21" s="25">
        <f t="shared" si="57"/>
        <v>100</v>
      </c>
      <c r="EU21" s="25">
        <f t="shared" si="20"/>
        <v>102.12765957446808</v>
      </c>
      <c r="EV21" s="19">
        <v>39</v>
      </c>
      <c r="EW21" s="19">
        <v>40</v>
      </c>
      <c r="EX21" s="19">
        <f>'звітна дата'!AU21</f>
        <v>40</v>
      </c>
      <c r="EY21" s="25">
        <f t="shared" si="58"/>
        <v>100</v>
      </c>
      <c r="EZ21" s="25">
        <f t="shared" si="21"/>
        <v>102.56410256410255</v>
      </c>
      <c r="FA21" s="19">
        <v>39.5</v>
      </c>
      <c r="FB21" s="19">
        <v>40.5</v>
      </c>
      <c r="FC21" s="19">
        <f>'звітна дата'!AV21</f>
        <v>40.5</v>
      </c>
      <c r="FD21" s="25">
        <f t="shared" si="59"/>
        <v>100</v>
      </c>
      <c r="FE21" s="25">
        <f t="shared" si="60"/>
        <v>102.53164556962024</v>
      </c>
      <c r="FF21" s="19">
        <v>11.5</v>
      </c>
      <c r="FG21" s="19">
        <v>12.5</v>
      </c>
      <c r="FH21" s="19">
        <f>'звітна дата'!AX21</f>
        <v>12.5</v>
      </c>
      <c r="FI21" s="25">
        <f t="shared" si="61"/>
        <v>100</v>
      </c>
      <c r="FJ21" s="25">
        <f t="shared" si="86"/>
        <v>108.69565217391303</v>
      </c>
      <c r="FK21" s="19">
        <v>12</v>
      </c>
      <c r="FL21" s="19">
        <v>13</v>
      </c>
      <c r="FM21" s="19">
        <f>'звітна дата'!AY21</f>
        <v>13</v>
      </c>
      <c r="FN21" s="25">
        <f t="shared" si="62"/>
        <v>100</v>
      </c>
      <c r="FO21" s="25">
        <f t="shared" si="22"/>
        <v>108.33333333333333</v>
      </c>
      <c r="FP21" s="19">
        <v>29</v>
      </c>
      <c r="FQ21" s="78">
        <v>30</v>
      </c>
      <c r="FR21" s="19">
        <f>'звітна дата'!BA21</f>
        <v>30</v>
      </c>
      <c r="FS21" s="25">
        <f t="shared" si="63"/>
        <v>100</v>
      </c>
      <c r="FT21" s="25">
        <f t="shared" si="23"/>
        <v>103.44827586206897</v>
      </c>
      <c r="FU21" s="19">
        <v>31</v>
      </c>
      <c r="FV21" s="19">
        <v>32</v>
      </c>
      <c r="FW21" s="19">
        <f>'звітна дата'!BB21</f>
        <v>32</v>
      </c>
      <c r="FX21" s="25">
        <f t="shared" si="64"/>
        <v>100</v>
      </c>
      <c r="FY21" s="25">
        <f t="shared" si="24"/>
        <v>103.2258064516129</v>
      </c>
      <c r="FZ21" s="19">
        <v>23.5</v>
      </c>
      <c r="GA21" s="19">
        <v>19</v>
      </c>
      <c r="GB21" s="19">
        <f>'звітна дата'!BD21</f>
        <v>20.5</v>
      </c>
      <c r="GC21" s="25">
        <f t="shared" si="65"/>
        <v>107.89473684210526</v>
      </c>
      <c r="GD21" s="25">
        <f t="shared" si="25"/>
        <v>87.2340425531915</v>
      </c>
      <c r="GE21" s="19">
        <v>24</v>
      </c>
      <c r="GF21" s="19">
        <v>20</v>
      </c>
      <c r="GG21" s="19">
        <f>'звітна дата'!BE21</f>
        <v>20.5</v>
      </c>
      <c r="GH21" s="25">
        <f t="shared" si="66"/>
        <v>102.49999999999999</v>
      </c>
      <c r="GI21" s="25">
        <f t="shared" si="67"/>
        <v>85.41666666666666</v>
      </c>
      <c r="GJ21" s="19">
        <v>6.5</v>
      </c>
      <c r="GK21" s="19">
        <v>15</v>
      </c>
      <c r="GL21" s="19">
        <f>'звітна дата'!BG21</f>
        <v>15</v>
      </c>
      <c r="GM21" s="25">
        <f t="shared" si="76"/>
        <v>100</v>
      </c>
      <c r="GN21" s="25">
        <f t="shared" si="26"/>
        <v>230.76923076923075</v>
      </c>
      <c r="GO21" s="19">
        <v>8</v>
      </c>
      <c r="GP21" s="19">
        <v>15.5</v>
      </c>
      <c r="GQ21" s="19">
        <f>'звітна дата'!BH21</f>
        <v>16.5</v>
      </c>
      <c r="GR21" s="25">
        <f t="shared" si="68"/>
        <v>106.4516129032258</v>
      </c>
      <c r="GS21" s="25">
        <f t="shared" si="27"/>
        <v>206.25</v>
      </c>
      <c r="GT21" s="19">
        <v>7.5</v>
      </c>
      <c r="GU21" s="19">
        <v>7</v>
      </c>
      <c r="GV21" s="19">
        <f>'звітна дата'!BJ21</f>
        <v>8</v>
      </c>
      <c r="GW21" s="25">
        <f t="shared" si="77"/>
        <v>114.28571428571428</v>
      </c>
      <c r="GX21" s="25">
        <f t="shared" si="28"/>
        <v>106.66666666666667</v>
      </c>
      <c r="GY21" s="19">
        <v>8.5</v>
      </c>
      <c r="GZ21" s="19">
        <v>7</v>
      </c>
      <c r="HA21" s="19">
        <f>'звітна дата'!BK21</f>
        <v>6.88</v>
      </c>
      <c r="HB21" s="25">
        <f t="shared" si="69"/>
        <v>98.28571428571429</v>
      </c>
      <c r="HC21" s="25">
        <f t="shared" si="29"/>
        <v>80.94117647058823</v>
      </c>
      <c r="HD21" s="19">
        <v>11.5</v>
      </c>
      <c r="HE21" s="19">
        <v>7.5</v>
      </c>
      <c r="HF21" s="19">
        <f>'звітна дата'!BM21</f>
        <v>8</v>
      </c>
      <c r="HG21" s="25">
        <f t="shared" si="81"/>
        <v>106.66666666666667</v>
      </c>
      <c r="HH21" s="25">
        <f t="shared" si="30"/>
        <v>69.56521739130434</v>
      </c>
      <c r="HI21" s="19">
        <v>11.95</v>
      </c>
      <c r="HJ21" s="19">
        <v>8</v>
      </c>
      <c r="HK21" s="19">
        <f>'звітна дата'!BN21</f>
        <v>7.93</v>
      </c>
      <c r="HL21" s="25">
        <f t="shared" si="70"/>
        <v>99.125</v>
      </c>
      <c r="HM21" s="25">
        <f t="shared" si="31"/>
        <v>66.35983263598327</v>
      </c>
      <c r="HN21" s="19">
        <v>10</v>
      </c>
      <c r="HO21" s="19">
        <v>7.5</v>
      </c>
      <c r="HP21" s="19">
        <f>'звітна дата'!BP21</f>
        <v>8</v>
      </c>
      <c r="HQ21" s="25">
        <f t="shared" si="84"/>
        <v>106.66666666666667</v>
      </c>
      <c r="HR21" s="25">
        <f t="shared" si="32"/>
        <v>80</v>
      </c>
      <c r="HS21" s="19">
        <v>11</v>
      </c>
      <c r="HT21" s="19">
        <v>8</v>
      </c>
      <c r="HU21" s="19">
        <f>'звітна дата'!BQ21</f>
        <v>6.8</v>
      </c>
      <c r="HV21" s="25">
        <f t="shared" si="71"/>
        <v>85</v>
      </c>
      <c r="HW21" s="25">
        <f t="shared" si="33"/>
        <v>61.81818181818181</v>
      </c>
      <c r="HX21" s="19">
        <v>14.5</v>
      </c>
      <c r="HY21" s="19">
        <v>9.5</v>
      </c>
      <c r="HZ21" s="19">
        <f>'звітна дата'!BS21</f>
        <v>8.5</v>
      </c>
      <c r="IA21" s="25">
        <f t="shared" si="72"/>
        <v>89.47368421052632</v>
      </c>
      <c r="IB21" s="25">
        <f t="shared" si="73"/>
        <v>58.620689655172406</v>
      </c>
      <c r="IC21" s="19">
        <v>15</v>
      </c>
      <c r="ID21" s="19">
        <v>9.18</v>
      </c>
      <c r="IE21" s="19">
        <f>'звітна дата'!BT21</f>
        <v>8.5</v>
      </c>
      <c r="IF21" s="25">
        <f t="shared" si="80"/>
        <v>92.5925925925926</v>
      </c>
      <c r="IG21" s="25">
        <f t="shared" si="34"/>
        <v>56.666666666666664</v>
      </c>
    </row>
    <row r="22" spans="1:241" ht="31.5">
      <c r="A22" s="7" t="s">
        <v>60</v>
      </c>
      <c r="B22" s="6" t="s">
        <v>31</v>
      </c>
      <c r="C22" s="6" t="s">
        <v>31</v>
      </c>
      <c r="D22" s="6">
        <f>'звітна дата'!B22</f>
        <v>15.3</v>
      </c>
      <c r="E22" s="20" t="s">
        <v>31</v>
      </c>
      <c r="F22" s="20" t="s">
        <v>31</v>
      </c>
      <c r="G22" s="19">
        <v>14.6</v>
      </c>
      <c r="H22" s="19">
        <v>15.9</v>
      </c>
      <c r="I22" s="19">
        <f>'звітна дата'!C22</f>
        <v>15.9</v>
      </c>
      <c r="J22" s="25">
        <f t="shared" si="35"/>
        <v>100</v>
      </c>
      <c r="K22" s="25">
        <f t="shared" si="36"/>
        <v>108.90410958904111</v>
      </c>
      <c r="L22" s="19" t="s">
        <v>31</v>
      </c>
      <c r="M22" s="19" t="s">
        <v>31</v>
      </c>
      <c r="N22" s="6">
        <f>'звітна дата'!E22</f>
        <v>13.15</v>
      </c>
      <c r="O22" s="20" t="s">
        <v>31</v>
      </c>
      <c r="P22" s="20" t="s">
        <v>31</v>
      </c>
      <c r="Q22" s="19">
        <v>12.95</v>
      </c>
      <c r="R22" s="19">
        <v>14.2</v>
      </c>
      <c r="S22" s="19">
        <f>'звітна дата'!F22</f>
        <v>14.2</v>
      </c>
      <c r="T22" s="25">
        <f t="shared" si="74"/>
        <v>100</v>
      </c>
      <c r="U22" s="25">
        <f t="shared" si="0"/>
        <v>109.65250965250965</v>
      </c>
      <c r="V22" s="19" t="s">
        <v>31</v>
      </c>
      <c r="W22" s="6" t="s">
        <v>31</v>
      </c>
      <c r="X22" s="6">
        <f>'звітна дата'!H22</f>
        <v>14.85</v>
      </c>
      <c r="Y22" s="20" t="s">
        <v>31</v>
      </c>
      <c r="Z22" s="20" t="s">
        <v>31</v>
      </c>
      <c r="AA22" s="19">
        <v>14.7</v>
      </c>
      <c r="AB22" s="19">
        <v>15.4</v>
      </c>
      <c r="AC22" s="19">
        <f>'звітна дата'!I22</f>
        <v>15.4</v>
      </c>
      <c r="AD22" s="25">
        <f>AC22/AB22*100</f>
        <v>100</v>
      </c>
      <c r="AE22" s="25">
        <f>AC22/AA22*100</f>
        <v>104.76190476190477</v>
      </c>
      <c r="AF22" s="19">
        <v>125</v>
      </c>
      <c r="AG22" s="19">
        <v>125</v>
      </c>
      <c r="AH22" s="45">
        <f>'звітна дата'!K22</f>
        <v>125</v>
      </c>
      <c r="AI22" s="25">
        <f>AH22/AG22*100</f>
        <v>100</v>
      </c>
      <c r="AJ22" s="25">
        <f t="shared" si="2"/>
        <v>100</v>
      </c>
      <c r="AK22" s="19" t="s">
        <v>32</v>
      </c>
      <c r="AL22" s="19" t="s">
        <v>32</v>
      </c>
      <c r="AM22" s="45" t="str">
        <f>'звітна дата'!L22</f>
        <v>-</v>
      </c>
      <c r="AN22" s="25" t="s">
        <v>32</v>
      </c>
      <c r="AO22" s="25" t="s">
        <v>32</v>
      </c>
      <c r="AP22" s="19">
        <v>125</v>
      </c>
      <c r="AQ22" s="19">
        <v>135</v>
      </c>
      <c r="AR22" s="45">
        <f>'звітна дата'!N22</f>
        <v>135</v>
      </c>
      <c r="AS22" s="25">
        <f t="shared" si="38"/>
        <v>100</v>
      </c>
      <c r="AT22" s="25">
        <f t="shared" si="3"/>
        <v>108</v>
      </c>
      <c r="AU22" s="19" t="s">
        <v>32</v>
      </c>
      <c r="AV22" s="19" t="s">
        <v>32</v>
      </c>
      <c r="AW22" s="19" t="str">
        <f>'звітна дата'!O22</f>
        <v>-</v>
      </c>
      <c r="AX22" s="25" t="s">
        <v>31</v>
      </c>
      <c r="AY22" s="25" t="s">
        <v>31</v>
      </c>
      <c r="AZ22" s="19">
        <v>56.3</v>
      </c>
      <c r="BA22" s="19">
        <v>77</v>
      </c>
      <c r="BB22" s="19">
        <f>'звітна дата'!Q22</f>
        <v>77</v>
      </c>
      <c r="BC22" s="25">
        <f>BB22/BA22*100</f>
        <v>100</v>
      </c>
      <c r="BD22" s="25">
        <f>BB22/AZ22*100</f>
        <v>136.76731793960923</v>
      </c>
      <c r="BE22" s="19">
        <v>58</v>
      </c>
      <c r="BF22" s="19">
        <v>68.5</v>
      </c>
      <c r="BG22" s="19">
        <f>'звітна дата'!R22</f>
        <v>68.5</v>
      </c>
      <c r="BH22" s="25">
        <f>BG22/BF22*100</f>
        <v>100</v>
      </c>
      <c r="BI22" s="25">
        <f>BG22/BE22*100</f>
        <v>118.10344827586208</v>
      </c>
      <c r="BJ22" s="19">
        <v>75</v>
      </c>
      <c r="BK22" s="19">
        <v>80</v>
      </c>
      <c r="BL22" s="19">
        <f>'звітна дата'!T22</f>
        <v>80</v>
      </c>
      <c r="BM22" s="25">
        <f t="shared" si="75"/>
        <v>100</v>
      </c>
      <c r="BN22" s="25">
        <f t="shared" si="6"/>
        <v>106.66666666666667</v>
      </c>
      <c r="BO22" s="19" t="s">
        <v>32</v>
      </c>
      <c r="BP22" s="19" t="s">
        <v>32</v>
      </c>
      <c r="BQ22" s="19" t="s">
        <v>32</v>
      </c>
      <c r="BR22" s="25" t="s">
        <v>32</v>
      </c>
      <c r="BS22" s="25" t="s">
        <v>31</v>
      </c>
      <c r="BT22" s="19">
        <v>9.3</v>
      </c>
      <c r="BU22" s="19">
        <v>13.5</v>
      </c>
      <c r="BV22" s="19">
        <f>'звітна дата'!W22</f>
        <v>13.5</v>
      </c>
      <c r="BW22" s="25">
        <f>BV22/BU22*100</f>
        <v>100</v>
      </c>
      <c r="BX22" s="25">
        <f>BV22/BT22*100</f>
        <v>145.16129032258064</v>
      </c>
      <c r="BY22" s="19">
        <v>9.8</v>
      </c>
      <c r="BZ22" s="19">
        <v>11.8</v>
      </c>
      <c r="CA22" s="19">
        <f>'звітна дата'!X22</f>
        <v>11.8</v>
      </c>
      <c r="CB22" s="25">
        <f>CA22/BZ22*100</f>
        <v>100</v>
      </c>
      <c r="CC22" s="25">
        <f>CA22/BY22*100</f>
        <v>120.40816326530613</v>
      </c>
      <c r="CD22" s="19">
        <v>13.7</v>
      </c>
      <c r="CE22" s="19">
        <v>20.5</v>
      </c>
      <c r="CF22" s="19">
        <f>'звітна дата'!Z22</f>
        <v>20.5</v>
      </c>
      <c r="CG22" s="25">
        <f>CF22/CE22*100</f>
        <v>100</v>
      </c>
      <c r="CH22" s="25">
        <f>CF22/CD22*100</f>
        <v>149.63503649635038</v>
      </c>
      <c r="CI22" s="19">
        <v>14.2</v>
      </c>
      <c r="CJ22" s="19">
        <v>16</v>
      </c>
      <c r="CK22" s="19">
        <f>'звітна дата'!AA22</f>
        <v>16</v>
      </c>
      <c r="CL22" s="25">
        <f>CK22/CJ22*100</f>
        <v>100</v>
      </c>
      <c r="CM22" s="25">
        <f>CK22/CI22*100</f>
        <v>112.67605633802818</v>
      </c>
      <c r="CN22" s="19">
        <v>21.55</v>
      </c>
      <c r="CO22" s="19">
        <v>22.5</v>
      </c>
      <c r="CP22" s="19">
        <f>'звітна дата'!AC22</f>
        <v>22.5</v>
      </c>
      <c r="CQ22" s="25">
        <f>CP22/CO22*100</f>
        <v>100</v>
      </c>
      <c r="CR22" s="25">
        <f>CP22/CN22*100</f>
        <v>104.40835266821344</v>
      </c>
      <c r="CS22" s="19">
        <v>22.8</v>
      </c>
      <c r="CT22" s="19">
        <v>23.2</v>
      </c>
      <c r="CU22" s="19">
        <f>'звітна дата'!AD22</f>
        <v>23.2</v>
      </c>
      <c r="CV22" s="25">
        <f>CU22/CT22*100</f>
        <v>100</v>
      </c>
      <c r="CW22" s="25">
        <f>CU22/CS22*100</f>
        <v>101.75438596491226</v>
      </c>
      <c r="CX22" s="19">
        <v>21.55</v>
      </c>
      <c r="CY22" s="19">
        <v>22.5</v>
      </c>
      <c r="CZ22" s="19">
        <f>'звітна дата'!AF22</f>
        <v>22.5</v>
      </c>
      <c r="DA22" s="25">
        <f>CZ22/CY22*100</f>
        <v>100</v>
      </c>
      <c r="DB22" s="25">
        <f>CZ22/CX22*100</f>
        <v>104.40835266821344</v>
      </c>
      <c r="DC22" s="19">
        <v>20.7</v>
      </c>
      <c r="DD22" s="19">
        <v>19.5</v>
      </c>
      <c r="DE22" s="19">
        <f>'звітна дата'!AG22</f>
        <v>19.5</v>
      </c>
      <c r="DF22" s="25">
        <f>DE22/DD22*100</f>
        <v>100</v>
      </c>
      <c r="DG22" s="25">
        <f>DE22/DC22*100</f>
        <v>94.20289855072464</v>
      </c>
      <c r="DH22" s="19">
        <v>58.5</v>
      </c>
      <c r="DI22" s="19">
        <v>80</v>
      </c>
      <c r="DJ22" s="19">
        <f>'звітна дата'!AI22</f>
        <v>80</v>
      </c>
      <c r="DK22" s="25">
        <f>DJ22/DI22*100</f>
        <v>100</v>
      </c>
      <c r="DL22" s="25">
        <f>DJ22/DH22*100</f>
        <v>136.75213675213675</v>
      </c>
      <c r="DM22" s="19">
        <v>55</v>
      </c>
      <c r="DN22" s="19">
        <v>62</v>
      </c>
      <c r="DO22" s="19">
        <f>'звітна дата'!AJ22</f>
        <v>62</v>
      </c>
      <c r="DP22" s="25">
        <f>DO22/DN22*100</f>
        <v>100</v>
      </c>
      <c r="DQ22" s="25">
        <f>DO22/DM22*100</f>
        <v>112.72727272727272</v>
      </c>
      <c r="DR22" s="19" t="s">
        <v>32</v>
      </c>
      <c r="DS22" s="19"/>
      <c r="DT22" s="19"/>
      <c r="DU22" s="25" t="s">
        <v>32</v>
      </c>
      <c r="DV22" s="25" t="s">
        <v>32</v>
      </c>
      <c r="DW22" s="19">
        <v>18.3</v>
      </c>
      <c r="DX22" s="19">
        <v>19.1</v>
      </c>
      <c r="DY22" s="19">
        <f>'звітна дата'!AM22</f>
        <v>19.1</v>
      </c>
      <c r="DZ22" s="25">
        <f>DY22/DX22*100</f>
        <v>100</v>
      </c>
      <c r="EA22" s="25">
        <f>DY22/DW22*100</f>
        <v>104.37158469945356</v>
      </c>
      <c r="EB22" s="19" t="s">
        <v>32</v>
      </c>
      <c r="EC22" s="19" t="s">
        <v>32</v>
      </c>
      <c r="ED22" s="19">
        <f>'звітна дата'!AO22</f>
        <v>0</v>
      </c>
      <c r="EE22" s="25" t="s">
        <v>32</v>
      </c>
      <c r="EF22" s="25" t="s">
        <v>32</v>
      </c>
      <c r="EG22" s="19">
        <v>39</v>
      </c>
      <c r="EH22" s="19">
        <v>37</v>
      </c>
      <c r="EI22" s="19">
        <f>'звітна дата'!AP22</f>
        <v>37</v>
      </c>
      <c r="EJ22" s="25">
        <f>EI22/EH22*100</f>
        <v>100</v>
      </c>
      <c r="EK22" s="25">
        <f>EI22/EG22*100</f>
        <v>94.87179487179486</v>
      </c>
      <c r="EL22" s="19">
        <v>121.5</v>
      </c>
      <c r="EM22" s="19">
        <v>130</v>
      </c>
      <c r="EN22" s="19">
        <f>'звітна дата'!AR22</f>
        <v>130</v>
      </c>
      <c r="EO22" s="25">
        <f>EN22/EM22*100</f>
        <v>100</v>
      </c>
      <c r="EP22" s="25">
        <f>EN22/EL22*100</f>
        <v>106.99588477366255</v>
      </c>
      <c r="EQ22" s="19">
        <v>128</v>
      </c>
      <c r="ER22" s="19">
        <v>125</v>
      </c>
      <c r="ES22" s="19">
        <f>'звітна дата'!AS22</f>
        <v>125</v>
      </c>
      <c r="ET22" s="25">
        <f>ES22/ER22*100</f>
        <v>100</v>
      </c>
      <c r="EU22" s="25">
        <f>ES22/EQ22*100</f>
        <v>97.65625</v>
      </c>
      <c r="EV22" s="19">
        <v>37.75</v>
      </c>
      <c r="EW22" s="19" t="s">
        <v>32</v>
      </c>
      <c r="EX22" s="19">
        <f>'звітна дата'!AU22</f>
        <v>0</v>
      </c>
      <c r="EY22" s="25" t="s">
        <v>32</v>
      </c>
      <c r="EZ22" s="25" t="s">
        <v>32</v>
      </c>
      <c r="FA22" s="19">
        <v>40</v>
      </c>
      <c r="FB22" s="19">
        <v>40</v>
      </c>
      <c r="FC22" s="19">
        <f>'звітна дата'!AV22</f>
        <v>40</v>
      </c>
      <c r="FD22" s="25">
        <f>FC22/FB22*100</f>
        <v>100</v>
      </c>
      <c r="FE22" s="25">
        <f>FC22/FA22*100</f>
        <v>100</v>
      </c>
      <c r="FF22" s="19">
        <v>15</v>
      </c>
      <c r="FG22" s="19">
        <v>15.5</v>
      </c>
      <c r="FH22" s="19">
        <f>'звітна дата'!AX22</f>
        <v>15.5</v>
      </c>
      <c r="FI22" s="25">
        <f>FH22/FG22*100</f>
        <v>100</v>
      </c>
      <c r="FJ22" s="25">
        <f>FH22/FF22*100</f>
        <v>103.33333333333334</v>
      </c>
      <c r="FK22" s="19">
        <v>13.6</v>
      </c>
      <c r="FL22" s="19">
        <v>16</v>
      </c>
      <c r="FM22" s="19">
        <f>'звітна дата'!AY22</f>
        <v>16</v>
      </c>
      <c r="FN22" s="25">
        <f>FM22/FL22*100</f>
        <v>100</v>
      </c>
      <c r="FO22" s="25">
        <f>FM22/FK22*100</f>
        <v>117.64705882352942</v>
      </c>
      <c r="FP22" s="19">
        <v>29.25</v>
      </c>
      <c r="FQ22" s="78">
        <v>29.25</v>
      </c>
      <c r="FR22" s="19">
        <f>'звітна дата'!BA22</f>
        <v>29.25</v>
      </c>
      <c r="FS22" s="25">
        <f>FR22/FQ22*100</f>
        <v>100</v>
      </c>
      <c r="FT22" s="25">
        <f>FR22/FP22*100</f>
        <v>100</v>
      </c>
      <c r="FU22" s="19">
        <v>31.5</v>
      </c>
      <c r="FV22" s="19">
        <v>31.5</v>
      </c>
      <c r="FW22" s="19">
        <f>'звітна дата'!BB22</f>
        <v>31.5</v>
      </c>
      <c r="FX22" s="25">
        <f>FW22/FV22*100</f>
        <v>100</v>
      </c>
      <c r="FY22" s="25">
        <f>FW22/FU22*100</f>
        <v>100</v>
      </c>
      <c r="FZ22" s="19">
        <v>28</v>
      </c>
      <c r="GA22" s="19">
        <v>25</v>
      </c>
      <c r="GB22" s="19">
        <f>'звітна дата'!BD22</f>
        <v>25</v>
      </c>
      <c r="GC22" s="25">
        <f>GB22/GA22*100</f>
        <v>100</v>
      </c>
      <c r="GD22" s="25">
        <f>GB22/FZ22*100</f>
        <v>89.28571428571429</v>
      </c>
      <c r="GE22" s="19">
        <v>27</v>
      </c>
      <c r="GF22" s="19">
        <v>23.5</v>
      </c>
      <c r="GG22" s="19">
        <f>'звітна дата'!BE22</f>
        <v>23.5</v>
      </c>
      <c r="GH22" s="25">
        <f>GG22/GF22*100</f>
        <v>100</v>
      </c>
      <c r="GI22" s="25">
        <f>GG22/GE22*100</f>
        <v>87.03703703703704</v>
      </c>
      <c r="GJ22" s="19">
        <v>8.5</v>
      </c>
      <c r="GK22" s="19">
        <v>15</v>
      </c>
      <c r="GL22" s="19">
        <f>'звітна дата'!BG22</f>
        <v>13.5</v>
      </c>
      <c r="GM22" s="25">
        <f>GL22/GK22*100</f>
        <v>90</v>
      </c>
      <c r="GN22" s="25">
        <f>GL22/GJ22*100</f>
        <v>158.8235294117647</v>
      </c>
      <c r="GO22" s="19">
        <v>11.5</v>
      </c>
      <c r="GP22" s="19">
        <v>18</v>
      </c>
      <c r="GQ22" s="19">
        <f>'звітна дата'!BH22</f>
        <v>18</v>
      </c>
      <c r="GR22" s="25">
        <f>GQ22/GP22*100</f>
        <v>100</v>
      </c>
      <c r="GS22" s="25">
        <f>GQ22/GO22*100</f>
        <v>156.52173913043478</v>
      </c>
      <c r="GT22" s="19">
        <v>10</v>
      </c>
      <c r="GU22" s="19">
        <v>9.5</v>
      </c>
      <c r="GV22" s="19">
        <f>'звітна дата'!BJ22</f>
        <v>8.5</v>
      </c>
      <c r="GW22" s="25">
        <f>GV22/GU22*100</f>
        <v>89.47368421052632</v>
      </c>
      <c r="GX22" s="25">
        <f>GV22/GT22*100</f>
        <v>85</v>
      </c>
      <c r="GY22" s="19">
        <v>6</v>
      </c>
      <c r="GZ22" s="19">
        <v>10</v>
      </c>
      <c r="HA22" s="19">
        <f>'звітна дата'!BK22</f>
        <v>10</v>
      </c>
      <c r="HB22" s="25">
        <f>HA22/GZ22*100</f>
        <v>100</v>
      </c>
      <c r="HC22" s="25">
        <f>HA22/GY22*100</f>
        <v>166.66666666666669</v>
      </c>
      <c r="HD22" s="19">
        <v>13</v>
      </c>
      <c r="HE22" s="19">
        <v>9</v>
      </c>
      <c r="HF22" s="19">
        <f>'звітна дата'!BM22</f>
        <v>9</v>
      </c>
      <c r="HG22" s="25">
        <f>HF22/HE22*100</f>
        <v>100</v>
      </c>
      <c r="HH22" s="25">
        <f>HF22/HD22*100</f>
        <v>69.23076923076923</v>
      </c>
      <c r="HI22" s="19">
        <v>16</v>
      </c>
      <c r="HJ22" s="19">
        <v>11.5</v>
      </c>
      <c r="HK22" s="19">
        <f>'звітна дата'!BN22</f>
        <v>11.5</v>
      </c>
      <c r="HL22" s="25">
        <f>HK22/HJ22*100</f>
        <v>100</v>
      </c>
      <c r="HM22" s="25">
        <f>HK22/HI22*100</f>
        <v>71.875</v>
      </c>
      <c r="HN22" s="19">
        <v>11</v>
      </c>
      <c r="HO22" s="19">
        <v>11</v>
      </c>
      <c r="HP22" s="19">
        <f>'звітна дата'!BP22</f>
        <v>11</v>
      </c>
      <c r="HQ22" s="25">
        <f t="shared" si="84"/>
        <v>100</v>
      </c>
      <c r="HR22" s="25">
        <f>HP22/HN22*100</f>
        <v>100</v>
      </c>
      <c r="HS22" s="19">
        <v>11</v>
      </c>
      <c r="HT22" s="19">
        <v>10.5</v>
      </c>
      <c r="HU22" s="19">
        <f>'звітна дата'!BQ22</f>
        <v>10.5</v>
      </c>
      <c r="HV22" s="25">
        <f>HU22/HT22*100</f>
        <v>100</v>
      </c>
      <c r="HW22" s="25">
        <f>HU22/HS22*100</f>
        <v>95.45454545454545</v>
      </c>
      <c r="HX22" s="19">
        <v>12.5</v>
      </c>
      <c r="HY22" s="19">
        <v>10</v>
      </c>
      <c r="HZ22" s="19">
        <f>'звітна дата'!BS22</f>
        <v>9</v>
      </c>
      <c r="IA22" s="25">
        <f>HZ22/HY22*100</f>
        <v>90</v>
      </c>
      <c r="IB22" s="25">
        <f>HZ22/HX22*100</f>
        <v>72</v>
      </c>
      <c r="IC22" s="19">
        <v>13</v>
      </c>
      <c r="ID22" s="19">
        <v>11</v>
      </c>
      <c r="IE22" s="19">
        <f>'звітна дата'!BT22</f>
        <v>11</v>
      </c>
      <c r="IF22" s="25">
        <f t="shared" si="80"/>
        <v>100</v>
      </c>
      <c r="IG22" s="25">
        <f>IE22/IC22*100</f>
        <v>84.61538461538461</v>
      </c>
    </row>
    <row r="23" spans="1:241" ht="20.25" customHeight="1">
      <c r="A23" s="7" t="s">
        <v>61</v>
      </c>
      <c r="B23" s="6" t="s">
        <v>31</v>
      </c>
      <c r="C23" s="6" t="s">
        <v>31</v>
      </c>
      <c r="D23" s="6" t="str">
        <f>'звітна дата'!B23</f>
        <v> -</v>
      </c>
      <c r="E23" s="20" t="s">
        <v>31</v>
      </c>
      <c r="F23" s="20" t="s">
        <v>31</v>
      </c>
      <c r="G23" s="19">
        <v>13.15</v>
      </c>
      <c r="H23" s="19">
        <v>14.21</v>
      </c>
      <c r="I23" s="19">
        <f>'звітна дата'!C23</f>
        <v>14.21</v>
      </c>
      <c r="J23" s="25">
        <f t="shared" si="35"/>
        <v>100</v>
      </c>
      <c r="K23" s="25">
        <f t="shared" si="36"/>
        <v>108.06083650190115</v>
      </c>
      <c r="L23" s="19" t="s">
        <v>31</v>
      </c>
      <c r="M23" s="19" t="s">
        <v>31</v>
      </c>
      <c r="N23" s="6" t="str">
        <f>'звітна дата'!E23</f>
        <v> -</v>
      </c>
      <c r="O23" s="20" t="s">
        <v>31</v>
      </c>
      <c r="P23" s="20" t="s">
        <v>31</v>
      </c>
      <c r="Q23" s="19">
        <v>11.72</v>
      </c>
      <c r="R23" s="19">
        <v>13.04</v>
      </c>
      <c r="S23" s="19">
        <f>'звітна дата'!F23</f>
        <v>13.04</v>
      </c>
      <c r="T23" s="25">
        <f t="shared" si="74"/>
        <v>100</v>
      </c>
      <c r="U23" s="25">
        <f t="shared" si="0"/>
        <v>111.26279863481227</v>
      </c>
      <c r="V23" s="19" t="s">
        <v>31</v>
      </c>
      <c r="W23" s="6" t="s">
        <v>31</v>
      </c>
      <c r="X23" s="6" t="str">
        <f>'звітна дата'!H23</f>
        <v> -</v>
      </c>
      <c r="Y23" s="20" t="s">
        <v>31</v>
      </c>
      <c r="Z23" s="20" t="s">
        <v>31</v>
      </c>
      <c r="AA23" s="19">
        <v>13.25</v>
      </c>
      <c r="AB23" s="19">
        <v>14.47</v>
      </c>
      <c r="AC23" s="19">
        <f>'звітна дата'!I23</f>
        <v>14.47</v>
      </c>
      <c r="AD23" s="25">
        <f t="shared" si="37"/>
        <v>100</v>
      </c>
      <c r="AE23" s="25">
        <f t="shared" si="1"/>
        <v>109.20754716981133</v>
      </c>
      <c r="AF23" s="19">
        <v>150</v>
      </c>
      <c r="AG23" s="19">
        <v>145</v>
      </c>
      <c r="AH23" s="45">
        <f>'звітна дата'!K23</f>
        <v>145</v>
      </c>
      <c r="AI23" s="25">
        <f>AH23/AG23*100</f>
        <v>100</v>
      </c>
      <c r="AJ23" s="25">
        <f t="shared" si="2"/>
        <v>96.66666666666667</v>
      </c>
      <c r="AK23" s="19">
        <v>137</v>
      </c>
      <c r="AL23" s="19">
        <v>144.95</v>
      </c>
      <c r="AM23" s="45">
        <f>'звітна дата'!L23</f>
        <v>144.95</v>
      </c>
      <c r="AN23" s="25">
        <f t="shared" si="82"/>
        <v>100</v>
      </c>
      <c r="AO23" s="25">
        <f t="shared" si="87"/>
        <v>105.8029197080292</v>
      </c>
      <c r="AP23" s="19">
        <v>145</v>
      </c>
      <c r="AQ23" s="19">
        <v>130</v>
      </c>
      <c r="AR23" s="45">
        <f>'звітна дата'!N23</f>
        <v>115</v>
      </c>
      <c r="AS23" s="25">
        <f t="shared" si="38"/>
        <v>88.46153846153845</v>
      </c>
      <c r="AT23" s="25">
        <f t="shared" si="3"/>
        <v>79.3103448275862</v>
      </c>
      <c r="AU23" s="19">
        <v>109.9</v>
      </c>
      <c r="AV23" s="19">
        <v>110.45</v>
      </c>
      <c r="AW23" s="19">
        <f>'звітна дата'!O23</f>
        <v>107.45</v>
      </c>
      <c r="AX23" s="25">
        <f>AW23/AV23*100</f>
        <v>97.28383884110457</v>
      </c>
      <c r="AY23" s="25">
        <f>AW23/AU23*100</f>
        <v>97.77070063694268</v>
      </c>
      <c r="AZ23" s="19">
        <v>62.5</v>
      </c>
      <c r="BA23" s="19">
        <v>75</v>
      </c>
      <c r="BB23" s="19">
        <f>'звітна дата'!Q23</f>
        <v>75</v>
      </c>
      <c r="BC23" s="25">
        <f t="shared" si="39"/>
        <v>100</v>
      </c>
      <c r="BD23" s="25">
        <f t="shared" si="4"/>
        <v>120</v>
      </c>
      <c r="BE23" s="19">
        <v>59.58</v>
      </c>
      <c r="BF23" s="19">
        <v>57.9</v>
      </c>
      <c r="BG23" s="19">
        <f>'звітна дата'!R23</f>
        <v>58.4</v>
      </c>
      <c r="BH23" s="25">
        <f t="shared" si="40"/>
        <v>100.86355785837651</v>
      </c>
      <c r="BI23" s="25">
        <f t="shared" si="5"/>
        <v>98.01946962067808</v>
      </c>
      <c r="BJ23" s="19">
        <v>82.5</v>
      </c>
      <c r="BK23" s="19">
        <v>70</v>
      </c>
      <c r="BL23" s="19">
        <f>'звітна дата'!T23</f>
        <v>70</v>
      </c>
      <c r="BM23" s="25">
        <f t="shared" si="75"/>
        <v>100</v>
      </c>
      <c r="BN23" s="25">
        <f t="shared" si="6"/>
        <v>84.84848484848484</v>
      </c>
      <c r="BO23" s="19">
        <v>57.45</v>
      </c>
      <c r="BP23" s="19">
        <v>65</v>
      </c>
      <c r="BQ23" s="19">
        <f>'звітна дата'!U23</f>
        <v>65</v>
      </c>
      <c r="BR23" s="25">
        <f>BQ23/BP23*100</f>
        <v>100</v>
      </c>
      <c r="BS23" s="25">
        <f t="shared" si="83"/>
        <v>113.14186248912097</v>
      </c>
      <c r="BT23" s="19">
        <v>11.5</v>
      </c>
      <c r="BU23" s="19">
        <v>13.5</v>
      </c>
      <c r="BV23" s="19">
        <f>'звітна дата'!W23</f>
        <v>13.5</v>
      </c>
      <c r="BW23" s="25">
        <f t="shared" si="41"/>
        <v>100</v>
      </c>
      <c r="BX23" s="25">
        <f t="shared" si="7"/>
        <v>117.3913043478261</v>
      </c>
      <c r="BY23" s="19">
        <v>11.85</v>
      </c>
      <c r="BZ23" s="19">
        <v>11.85</v>
      </c>
      <c r="CA23" s="19">
        <f>'звітна дата'!X23</f>
        <v>11.85</v>
      </c>
      <c r="CB23" s="25">
        <f t="shared" si="42"/>
        <v>100</v>
      </c>
      <c r="CC23" s="25">
        <f t="shared" si="8"/>
        <v>100</v>
      </c>
      <c r="CD23" s="19">
        <v>14</v>
      </c>
      <c r="CE23" s="19">
        <v>18.5</v>
      </c>
      <c r="CF23" s="19">
        <f>'звітна дата'!Z23</f>
        <v>18.5</v>
      </c>
      <c r="CG23" s="25">
        <f t="shared" si="43"/>
        <v>100</v>
      </c>
      <c r="CH23" s="25">
        <f t="shared" si="9"/>
        <v>132.14285714285714</v>
      </c>
      <c r="CI23" s="19">
        <v>13.1</v>
      </c>
      <c r="CJ23" s="19">
        <v>15.05</v>
      </c>
      <c r="CK23" s="19">
        <f>'звітна дата'!AA23</f>
        <v>15.05</v>
      </c>
      <c r="CL23" s="25">
        <f t="shared" si="44"/>
        <v>100</v>
      </c>
      <c r="CM23" s="25">
        <f t="shared" si="10"/>
        <v>114.88549618320612</v>
      </c>
      <c r="CN23" s="19">
        <v>24</v>
      </c>
      <c r="CO23" s="19">
        <v>25</v>
      </c>
      <c r="CP23" s="19">
        <f>'звітна дата'!AC23</f>
        <v>25</v>
      </c>
      <c r="CQ23" s="25">
        <f t="shared" si="45"/>
        <v>100</v>
      </c>
      <c r="CR23" s="25">
        <f t="shared" si="11"/>
        <v>104.16666666666667</v>
      </c>
      <c r="CS23" s="19">
        <v>23.75</v>
      </c>
      <c r="CT23" s="19">
        <v>23.45</v>
      </c>
      <c r="CU23" s="19">
        <f>'звітна дата'!AD23</f>
        <v>23.14</v>
      </c>
      <c r="CV23" s="25">
        <f t="shared" si="46"/>
        <v>98.67803837953092</v>
      </c>
      <c r="CW23" s="25">
        <f t="shared" si="12"/>
        <v>97.43157894736842</v>
      </c>
      <c r="CX23" s="19">
        <v>19</v>
      </c>
      <c r="CY23" s="19">
        <v>20</v>
      </c>
      <c r="CZ23" s="19">
        <f>'звітна дата'!AF23</f>
        <v>27.5</v>
      </c>
      <c r="DA23" s="25">
        <f t="shared" si="47"/>
        <v>137.5</v>
      </c>
      <c r="DB23" s="25">
        <f t="shared" si="13"/>
        <v>144.73684210526315</v>
      </c>
      <c r="DC23" s="19">
        <v>17.15</v>
      </c>
      <c r="DD23" s="19">
        <v>26.95</v>
      </c>
      <c r="DE23" s="19">
        <f>'звітна дата'!AG23</f>
        <v>28.45</v>
      </c>
      <c r="DF23" s="25">
        <f t="shared" si="48"/>
        <v>105.56586270871986</v>
      </c>
      <c r="DG23" s="25">
        <f t="shared" si="49"/>
        <v>165.88921282798833</v>
      </c>
      <c r="DH23" s="19">
        <v>62.5</v>
      </c>
      <c r="DI23" s="19">
        <v>72.5</v>
      </c>
      <c r="DJ23" s="19">
        <f>'звітна дата'!AI23</f>
        <v>72.5</v>
      </c>
      <c r="DK23" s="25">
        <f t="shared" si="50"/>
        <v>100</v>
      </c>
      <c r="DL23" s="25">
        <f t="shared" si="51"/>
        <v>115.99999999999999</v>
      </c>
      <c r="DM23" s="19">
        <v>55.75</v>
      </c>
      <c r="DN23" s="19">
        <v>61.4</v>
      </c>
      <c r="DO23" s="19">
        <f>'звітна дата'!AJ23</f>
        <v>61.4</v>
      </c>
      <c r="DP23" s="25">
        <f t="shared" si="52"/>
        <v>100</v>
      </c>
      <c r="DQ23" s="25">
        <f t="shared" si="14"/>
        <v>110.13452914798205</v>
      </c>
      <c r="DR23" s="19">
        <v>23</v>
      </c>
      <c r="DS23" s="19">
        <v>23</v>
      </c>
      <c r="DT23" s="19">
        <f>'звітна дата'!AL23</f>
        <v>23</v>
      </c>
      <c r="DU23" s="25">
        <f t="shared" si="53"/>
        <v>100</v>
      </c>
      <c r="DV23" s="25">
        <f t="shared" si="15"/>
        <v>100</v>
      </c>
      <c r="DW23" s="19">
        <v>20.9</v>
      </c>
      <c r="DX23" s="19">
        <v>21</v>
      </c>
      <c r="DY23" s="19">
        <f>'звітна дата'!AM23</f>
        <v>21</v>
      </c>
      <c r="DZ23" s="25">
        <f t="shared" si="54"/>
        <v>100</v>
      </c>
      <c r="EA23" s="25">
        <f t="shared" si="16"/>
        <v>100.47846889952154</v>
      </c>
      <c r="EB23" s="19">
        <v>41.5</v>
      </c>
      <c r="EC23" s="19">
        <v>38.5</v>
      </c>
      <c r="ED23" s="19">
        <f>'звітна дата'!AO23</f>
        <v>41</v>
      </c>
      <c r="EE23" s="25">
        <f t="shared" si="17"/>
        <v>106.49350649350649</v>
      </c>
      <c r="EF23" s="25">
        <f t="shared" si="85"/>
        <v>98.79518072289156</v>
      </c>
      <c r="EG23" s="19">
        <v>35.75</v>
      </c>
      <c r="EH23" s="19">
        <v>30.4</v>
      </c>
      <c r="EI23" s="19">
        <f>'звітна дата'!AP23</f>
        <v>30.4</v>
      </c>
      <c r="EJ23" s="25">
        <f t="shared" si="55"/>
        <v>100</v>
      </c>
      <c r="EK23" s="25">
        <f t="shared" si="18"/>
        <v>85.03496503496503</v>
      </c>
      <c r="EL23" s="19">
        <v>127.5</v>
      </c>
      <c r="EM23" s="19">
        <v>130</v>
      </c>
      <c r="EN23" s="19">
        <f>'звітна дата'!AR23</f>
        <v>130</v>
      </c>
      <c r="EO23" s="25">
        <f t="shared" si="56"/>
        <v>100</v>
      </c>
      <c r="EP23" s="25">
        <f t="shared" si="19"/>
        <v>101.96078431372548</v>
      </c>
      <c r="EQ23" s="19">
        <v>107.95</v>
      </c>
      <c r="ER23" s="19">
        <v>110.75</v>
      </c>
      <c r="ES23" s="19">
        <f>'звітна дата'!AS23</f>
        <v>110.75</v>
      </c>
      <c r="ET23" s="25">
        <f t="shared" si="57"/>
        <v>100</v>
      </c>
      <c r="EU23" s="25">
        <f t="shared" si="20"/>
        <v>102.59379342288095</v>
      </c>
      <c r="EV23" s="19">
        <v>42.5</v>
      </c>
      <c r="EW23" s="19">
        <v>42.5</v>
      </c>
      <c r="EX23" s="19">
        <f>'звітна дата'!AU23</f>
        <v>42.5</v>
      </c>
      <c r="EY23" s="25">
        <f t="shared" si="58"/>
        <v>100</v>
      </c>
      <c r="EZ23" s="25">
        <f t="shared" si="21"/>
        <v>100</v>
      </c>
      <c r="FA23" s="19">
        <v>38.9</v>
      </c>
      <c r="FB23" s="19">
        <v>39.2</v>
      </c>
      <c r="FC23" s="19">
        <f>'звітна дата'!AV23</f>
        <v>39.2</v>
      </c>
      <c r="FD23" s="25">
        <f t="shared" si="59"/>
        <v>100</v>
      </c>
      <c r="FE23" s="25">
        <f t="shared" si="60"/>
        <v>100.77120822622109</v>
      </c>
      <c r="FF23" s="19">
        <v>13</v>
      </c>
      <c r="FG23" s="19">
        <v>13.5</v>
      </c>
      <c r="FH23" s="19">
        <f>'звітна дата'!AX23</f>
        <v>13.5</v>
      </c>
      <c r="FI23" s="25">
        <f t="shared" si="61"/>
        <v>100</v>
      </c>
      <c r="FJ23" s="25">
        <f t="shared" si="86"/>
        <v>103.84615384615385</v>
      </c>
      <c r="FK23" s="19">
        <v>12.7</v>
      </c>
      <c r="FL23" s="19">
        <v>13.65</v>
      </c>
      <c r="FM23" s="19">
        <f>'звітна дата'!AY23</f>
        <v>13.2</v>
      </c>
      <c r="FN23" s="25">
        <f t="shared" si="62"/>
        <v>96.70329670329669</v>
      </c>
      <c r="FO23" s="25">
        <f t="shared" si="22"/>
        <v>103.93700787401573</v>
      </c>
      <c r="FP23" s="19">
        <v>32</v>
      </c>
      <c r="FQ23" s="78">
        <v>34</v>
      </c>
      <c r="FR23" s="19">
        <f>'звітна дата'!BA23</f>
        <v>34</v>
      </c>
      <c r="FS23" s="25">
        <f t="shared" si="63"/>
        <v>100</v>
      </c>
      <c r="FT23" s="25">
        <f t="shared" si="23"/>
        <v>106.25</v>
      </c>
      <c r="FU23" s="19">
        <v>31.75</v>
      </c>
      <c r="FV23" s="19">
        <v>28.5</v>
      </c>
      <c r="FW23" s="19">
        <f>'звітна дата'!BB23</f>
        <v>28.5</v>
      </c>
      <c r="FX23" s="25">
        <f t="shared" si="64"/>
        <v>100</v>
      </c>
      <c r="FY23" s="25">
        <f t="shared" si="24"/>
        <v>89.76377952755905</v>
      </c>
      <c r="FZ23" s="19">
        <v>21.5</v>
      </c>
      <c r="GA23" s="19">
        <v>23.5</v>
      </c>
      <c r="GB23" s="19">
        <f>'звітна дата'!BD23</f>
        <v>21</v>
      </c>
      <c r="GC23" s="25">
        <f t="shared" si="65"/>
        <v>89.36170212765957</v>
      </c>
      <c r="GD23" s="25">
        <f t="shared" si="25"/>
        <v>97.67441860465115</v>
      </c>
      <c r="GE23" s="19">
        <v>22.6</v>
      </c>
      <c r="GF23" s="19">
        <v>21.45</v>
      </c>
      <c r="GG23" s="19">
        <f>'звітна дата'!BE23</f>
        <v>20.95</v>
      </c>
      <c r="GH23" s="25">
        <f t="shared" si="66"/>
        <v>97.66899766899768</v>
      </c>
      <c r="GI23" s="25">
        <f t="shared" si="67"/>
        <v>92.69911504424778</v>
      </c>
      <c r="GJ23" s="19">
        <v>9</v>
      </c>
      <c r="GK23" s="19">
        <v>13.5</v>
      </c>
      <c r="GL23" s="19">
        <f>'звітна дата'!BG23</f>
        <v>13.5</v>
      </c>
      <c r="GM23" s="25">
        <f t="shared" si="76"/>
        <v>100</v>
      </c>
      <c r="GN23" s="25">
        <f t="shared" si="26"/>
        <v>150</v>
      </c>
      <c r="GO23" s="19">
        <v>8.3</v>
      </c>
      <c r="GP23" s="19">
        <v>14.65</v>
      </c>
      <c r="GQ23" s="19">
        <f>'звітна дата'!BH23</f>
        <v>13.93</v>
      </c>
      <c r="GR23" s="25">
        <f t="shared" si="68"/>
        <v>95.0853242320819</v>
      </c>
      <c r="GS23" s="25">
        <f t="shared" si="27"/>
        <v>167.8313253012048</v>
      </c>
      <c r="GT23" s="19">
        <v>7.5</v>
      </c>
      <c r="GU23" s="19">
        <v>8.5</v>
      </c>
      <c r="GV23" s="19">
        <f>'звітна дата'!BJ23</f>
        <v>7</v>
      </c>
      <c r="GW23" s="25">
        <f t="shared" si="77"/>
        <v>82.35294117647058</v>
      </c>
      <c r="GX23" s="25">
        <f t="shared" si="28"/>
        <v>93.33333333333333</v>
      </c>
      <c r="GY23" s="19">
        <v>7.48</v>
      </c>
      <c r="GZ23" s="19">
        <v>6.63</v>
      </c>
      <c r="HA23" s="19">
        <f>'звітна дата'!BK23</f>
        <v>6.23</v>
      </c>
      <c r="HB23" s="25">
        <f t="shared" si="69"/>
        <v>93.96681749622927</v>
      </c>
      <c r="HC23" s="25">
        <f t="shared" si="29"/>
        <v>83.28877005347593</v>
      </c>
      <c r="HD23" s="19">
        <v>13.5</v>
      </c>
      <c r="HE23" s="19">
        <v>7</v>
      </c>
      <c r="HF23" s="19">
        <f>'звітна дата'!BM23</f>
        <v>7.5</v>
      </c>
      <c r="HG23" s="25">
        <f t="shared" si="81"/>
        <v>107.14285714285714</v>
      </c>
      <c r="HH23" s="25">
        <f t="shared" si="30"/>
        <v>55.55555555555556</v>
      </c>
      <c r="HI23" s="19">
        <v>11</v>
      </c>
      <c r="HJ23" s="19">
        <v>7.18</v>
      </c>
      <c r="HK23" s="19">
        <f>'звітна дата'!BN23</f>
        <v>7.95</v>
      </c>
      <c r="HL23" s="25">
        <f t="shared" si="70"/>
        <v>110.72423398328692</v>
      </c>
      <c r="HM23" s="25">
        <f t="shared" si="31"/>
        <v>72.27272727272728</v>
      </c>
      <c r="HN23" s="19">
        <v>10</v>
      </c>
      <c r="HO23" s="19">
        <v>6.5</v>
      </c>
      <c r="HP23" s="19">
        <f>'звітна дата'!BP23</f>
        <v>6.5</v>
      </c>
      <c r="HQ23" s="25">
        <f t="shared" si="84"/>
        <v>100</v>
      </c>
      <c r="HR23" s="25">
        <f t="shared" si="32"/>
        <v>65</v>
      </c>
      <c r="HS23" s="19">
        <v>10</v>
      </c>
      <c r="HT23" s="19">
        <v>5.55</v>
      </c>
      <c r="HU23" s="19">
        <f>'звітна дата'!BQ23</f>
        <v>5.55</v>
      </c>
      <c r="HV23" s="25">
        <f t="shared" si="71"/>
        <v>100</v>
      </c>
      <c r="HW23" s="25">
        <f t="shared" si="33"/>
        <v>55.49999999999999</v>
      </c>
      <c r="HX23" s="19">
        <v>13.5</v>
      </c>
      <c r="HY23" s="19">
        <v>8.75</v>
      </c>
      <c r="HZ23" s="19">
        <f>'звітна дата'!BS23</f>
        <v>8.75</v>
      </c>
      <c r="IA23" s="25">
        <f t="shared" si="72"/>
        <v>100</v>
      </c>
      <c r="IB23" s="25">
        <f t="shared" si="73"/>
        <v>64.81481481481481</v>
      </c>
      <c r="IC23" s="19">
        <v>14.38</v>
      </c>
      <c r="ID23" s="19">
        <v>8.73</v>
      </c>
      <c r="IE23" s="19">
        <f>'звітна дата'!BT23</f>
        <v>8.55</v>
      </c>
      <c r="IF23" s="25">
        <f t="shared" si="80"/>
        <v>97.93814432989691</v>
      </c>
      <c r="IG23" s="25">
        <f t="shared" si="34"/>
        <v>59.457579972183595</v>
      </c>
    </row>
    <row r="24" spans="1:241" ht="20.25" customHeight="1">
      <c r="A24" s="7" t="s">
        <v>62</v>
      </c>
      <c r="B24" s="6" t="s">
        <v>31</v>
      </c>
      <c r="C24" s="6" t="s">
        <v>31</v>
      </c>
      <c r="D24" s="6" t="str">
        <f>'звітна дата'!B24</f>
        <v> -</v>
      </c>
      <c r="E24" s="20" t="s">
        <v>31</v>
      </c>
      <c r="F24" s="20" t="s">
        <v>31</v>
      </c>
      <c r="G24" s="19">
        <v>14.93</v>
      </c>
      <c r="H24" s="19">
        <v>16.5</v>
      </c>
      <c r="I24" s="19">
        <f>'звітна дата'!C24</f>
        <v>16.5</v>
      </c>
      <c r="J24" s="25">
        <f t="shared" si="35"/>
        <v>100</v>
      </c>
      <c r="K24" s="25">
        <f t="shared" si="36"/>
        <v>110.51574012056263</v>
      </c>
      <c r="L24" s="19" t="s">
        <v>31</v>
      </c>
      <c r="M24" s="19" t="s">
        <v>31</v>
      </c>
      <c r="N24" s="6" t="str">
        <f>'звітна дата'!E24</f>
        <v> -</v>
      </c>
      <c r="O24" s="20" t="s">
        <v>31</v>
      </c>
      <c r="P24" s="20" t="s">
        <v>31</v>
      </c>
      <c r="Q24" s="19">
        <v>13.9</v>
      </c>
      <c r="R24" s="19">
        <v>15.5</v>
      </c>
      <c r="S24" s="19">
        <f>'звітна дата'!F24</f>
        <v>15.5</v>
      </c>
      <c r="T24" s="25">
        <f t="shared" si="74"/>
        <v>100</v>
      </c>
      <c r="U24" s="25">
        <f t="shared" si="0"/>
        <v>111.51079136690647</v>
      </c>
      <c r="V24" s="19" t="s">
        <v>31</v>
      </c>
      <c r="W24" s="6" t="s">
        <v>31</v>
      </c>
      <c r="X24" s="6" t="str">
        <f>'звітна дата'!H24</f>
        <v> -</v>
      </c>
      <c r="Y24" s="20" t="s">
        <v>31</v>
      </c>
      <c r="Z24" s="20" t="s">
        <v>31</v>
      </c>
      <c r="AA24" s="19" t="s">
        <v>32</v>
      </c>
      <c r="AB24" s="19" t="s">
        <v>32</v>
      </c>
      <c r="AC24" s="19" t="s">
        <v>32</v>
      </c>
      <c r="AD24" s="25" t="s">
        <v>32</v>
      </c>
      <c r="AE24" s="25" t="s">
        <v>32</v>
      </c>
      <c r="AF24" s="19" t="s">
        <v>31</v>
      </c>
      <c r="AG24" s="19" t="s">
        <v>31</v>
      </c>
      <c r="AH24" s="19" t="str">
        <f>'звітна дата'!K24</f>
        <v> -</v>
      </c>
      <c r="AI24" s="25" t="s">
        <v>32</v>
      </c>
      <c r="AJ24" s="25" t="s">
        <v>32</v>
      </c>
      <c r="AK24" s="19">
        <v>125</v>
      </c>
      <c r="AL24" s="19">
        <v>122</v>
      </c>
      <c r="AM24" s="45">
        <f>'звітна дата'!L24</f>
        <v>122</v>
      </c>
      <c r="AN24" s="25">
        <f t="shared" si="82"/>
        <v>100</v>
      </c>
      <c r="AO24" s="25">
        <f t="shared" si="87"/>
        <v>97.6</v>
      </c>
      <c r="AP24" s="19" t="s">
        <v>31</v>
      </c>
      <c r="AQ24" s="19" t="s">
        <v>31</v>
      </c>
      <c r="AR24" s="19" t="str">
        <f>'звітна дата'!N24</f>
        <v> -</v>
      </c>
      <c r="AS24" s="25" t="s">
        <v>32</v>
      </c>
      <c r="AT24" s="25" t="s">
        <v>32</v>
      </c>
      <c r="AU24" s="19">
        <v>123</v>
      </c>
      <c r="AV24" s="19">
        <v>120</v>
      </c>
      <c r="AW24" s="19">
        <f>'звітна дата'!O24</f>
        <v>120</v>
      </c>
      <c r="AX24" s="25">
        <f>AW24/AV24*100</f>
        <v>100</v>
      </c>
      <c r="AY24" s="25">
        <f>AW24/AU24*100</f>
        <v>97.5609756097561</v>
      </c>
      <c r="AZ24" s="19" t="s">
        <v>31</v>
      </c>
      <c r="BA24" s="19" t="s">
        <v>31</v>
      </c>
      <c r="BB24" s="19" t="str">
        <f>'звітна дата'!Q24</f>
        <v> -</v>
      </c>
      <c r="BC24" s="25" t="s">
        <v>32</v>
      </c>
      <c r="BD24" s="25" t="s">
        <v>32</v>
      </c>
      <c r="BE24" s="19">
        <v>59</v>
      </c>
      <c r="BF24" s="19">
        <v>62.9</v>
      </c>
      <c r="BG24" s="19">
        <f>'звітна дата'!R24</f>
        <v>62.9</v>
      </c>
      <c r="BH24" s="25">
        <f t="shared" si="40"/>
        <v>100</v>
      </c>
      <c r="BI24" s="25">
        <f t="shared" si="5"/>
        <v>106.61016949152543</v>
      </c>
      <c r="BJ24" s="19" t="s">
        <v>31</v>
      </c>
      <c r="BK24" s="19" t="s">
        <v>31</v>
      </c>
      <c r="BL24" s="19" t="str">
        <f>'звітна дата'!T24</f>
        <v> -</v>
      </c>
      <c r="BM24" s="25" t="s">
        <v>32</v>
      </c>
      <c r="BN24" s="25" t="s">
        <v>32</v>
      </c>
      <c r="BO24" s="19">
        <v>60</v>
      </c>
      <c r="BP24" s="19">
        <v>63</v>
      </c>
      <c r="BQ24" s="19">
        <f>'звітна дата'!U24</f>
        <v>63</v>
      </c>
      <c r="BR24" s="25">
        <f>BQ24/BP24*100</f>
        <v>100</v>
      </c>
      <c r="BS24" s="25">
        <f t="shared" si="83"/>
        <v>105</v>
      </c>
      <c r="BT24" s="19" t="s">
        <v>31</v>
      </c>
      <c r="BU24" s="19" t="s">
        <v>31</v>
      </c>
      <c r="BV24" s="19" t="str">
        <f>'звітна дата'!W24</f>
        <v> -</v>
      </c>
      <c r="BW24" s="25" t="s">
        <v>32</v>
      </c>
      <c r="BX24" s="25" t="s">
        <v>32</v>
      </c>
      <c r="BY24" s="19">
        <v>9.75</v>
      </c>
      <c r="BZ24" s="19">
        <v>10.5</v>
      </c>
      <c r="CA24" s="19">
        <f>'звітна дата'!X24</f>
        <v>10.5</v>
      </c>
      <c r="CB24" s="25">
        <f t="shared" si="42"/>
        <v>100</v>
      </c>
      <c r="CC24" s="25">
        <f t="shared" si="8"/>
        <v>107.6923076923077</v>
      </c>
      <c r="CD24" s="19" t="s">
        <v>31</v>
      </c>
      <c r="CE24" s="19" t="s">
        <v>31</v>
      </c>
      <c r="CF24" s="19" t="str">
        <f>'звітна дата'!Z24</f>
        <v> -</v>
      </c>
      <c r="CG24" s="25" t="s">
        <v>32</v>
      </c>
      <c r="CH24" s="25" t="s">
        <v>32</v>
      </c>
      <c r="CI24" s="19">
        <v>13.85</v>
      </c>
      <c r="CJ24" s="19">
        <v>16.05</v>
      </c>
      <c r="CK24" s="19">
        <f>'звітна дата'!AA24</f>
        <v>16.05</v>
      </c>
      <c r="CL24" s="25">
        <f t="shared" si="44"/>
        <v>100</v>
      </c>
      <c r="CM24" s="25">
        <f t="shared" si="10"/>
        <v>115.88447653429603</v>
      </c>
      <c r="CN24" s="19" t="s">
        <v>31</v>
      </c>
      <c r="CO24" s="19" t="s">
        <v>31</v>
      </c>
      <c r="CP24" s="19" t="str">
        <f>'звітна дата'!AC24</f>
        <v> -</v>
      </c>
      <c r="CQ24" s="25" t="s">
        <v>32</v>
      </c>
      <c r="CR24" s="25" t="s">
        <v>32</v>
      </c>
      <c r="CS24" s="19">
        <v>23</v>
      </c>
      <c r="CT24" s="19">
        <v>22.8</v>
      </c>
      <c r="CU24" s="19">
        <f>'звітна дата'!AD24</f>
        <v>22.8</v>
      </c>
      <c r="CV24" s="25">
        <f t="shared" si="46"/>
        <v>100</v>
      </c>
      <c r="CW24" s="25">
        <f t="shared" si="12"/>
        <v>99.1304347826087</v>
      </c>
      <c r="CX24" s="19" t="s">
        <v>31</v>
      </c>
      <c r="CY24" s="19" t="s">
        <v>31</v>
      </c>
      <c r="CZ24" s="19" t="str">
        <f>'звітна дата'!AF24</f>
        <v> -</v>
      </c>
      <c r="DA24" s="25" t="s">
        <v>32</v>
      </c>
      <c r="DB24" s="25" t="s">
        <v>32</v>
      </c>
      <c r="DC24" s="19">
        <v>20.5</v>
      </c>
      <c r="DD24" s="19">
        <v>23.5</v>
      </c>
      <c r="DE24" s="19">
        <f>'звітна дата'!AG24</f>
        <v>25.5</v>
      </c>
      <c r="DF24" s="25">
        <f t="shared" si="48"/>
        <v>108.51063829787233</v>
      </c>
      <c r="DG24" s="25">
        <f t="shared" si="49"/>
        <v>124.39024390243902</v>
      </c>
      <c r="DH24" s="19" t="s">
        <v>31</v>
      </c>
      <c r="DI24" s="19" t="s">
        <v>31</v>
      </c>
      <c r="DJ24" s="19" t="str">
        <f>'звітна дата'!AI24</f>
        <v> -</v>
      </c>
      <c r="DK24" s="25" t="s">
        <v>32</v>
      </c>
      <c r="DL24" s="25" t="s">
        <v>32</v>
      </c>
      <c r="DM24" s="19">
        <v>60</v>
      </c>
      <c r="DN24" s="19">
        <v>67</v>
      </c>
      <c r="DO24" s="19">
        <f>'звітна дата'!AJ24</f>
        <v>67</v>
      </c>
      <c r="DP24" s="25">
        <f t="shared" si="52"/>
        <v>100</v>
      </c>
      <c r="DQ24" s="25">
        <f t="shared" si="14"/>
        <v>111.66666666666667</v>
      </c>
      <c r="DR24" s="19" t="s">
        <v>31</v>
      </c>
      <c r="DS24" s="19" t="s">
        <v>31</v>
      </c>
      <c r="DT24" s="19" t="str">
        <f>'звітна дата'!AL24</f>
        <v> -</v>
      </c>
      <c r="DU24" s="25" t="s">
        <v>32</v>
      </c>
      <c r="DV24" s="25" t="s">
        <v>32</v>
      </c>
      <c r="DW24" s="19">
        <v>19</v>
      </c>
      <c r="DX24" s="19">
        <v>20</v>
      </c>
      <c r="DY24" s="19">
        <f>'звітна дата'!AM24</f>
        <v>20</v>
      </c>
      <c r="DZ24" s="25">
        <f t="shared" si="54"/>
        <v>100</v>
      </c>
      <c r="EA24" s="25">
        <f t="shared" si="16"/>
        <v>105.26315789473684</v>
      </c>
      <c r="EB24" s="19" t="s">
        <v>31</v>
      </c>
      <c r="EC24" s="19" t="s">
        <v>31</v>
      </c>
      <c r="ED24" s="19" t="str">
        <f>'звітна дата'!AO24</f>
        <v> -</v>
      </c>
      <c r="EE24" s="25" t="s">
        <v>32</v>
      </c>
      <c r="EF24" s="25" t="s">
        <v>32</v>
      </c>
      <c r="EG24" s="19">
        <v>40</v>
      </c>
      <c r="EH24" s="19">
        <v>45</v>
      </c>
      <c r="EI24" s="19">
        <f>'звітна дата'!AP24</f>
        <v>45</v>
      </c>
      <c r="EJ24" s="25">
        <f t="shared" si="55"/>
        <v>100</v>
      </c>
      <c r="EK24" s="25">
        <f t="shared" si="18"/>
        <v>112.5</v>
      </c>
      <c r="EL24" s="19" t="s">
        <v>31</v>
      </c>
      <c r="EM24" s="19" t="s">
        <v>31</v>
      </c>
      <c r="EN24" s="19" t="str">
        <f>'звітна дата'!AR24</f>
        <v> -</v>
      </c>
      <c r="EO24" s="25" t="s">
        <v>32</v>
      </c>
      <c r="EP24" s="25" t="s">
        <v>32</v>
      </c>
      <c r="EQ24" s="19">
        <v>120</v>
      </c>
      <c r="ER24" s="19">
        <v>124</v>
      </c>
      <c r="ES24" s="19">
        <f>'звітна дата'!AS24</f>
        <v>124</v>
      </c>
      <c r="ET24" s="25">
        <f t="shared" si="57"/>
        <v>100</v>
      </c>
      <c r="EU24" s="25">
        <f t="shared" si="20"/>
        <v>103.33333333333334</v>
      </c>
      <c r="EV24" s="19" t="s">
        <v>31</v>
      </c>
      <c r="EW24" s="19" t="s">
        <v>31</v>
      </c>
      <c r="EX24" s="19" t="str">
        <f>'звітна дата'!AU24</f>
        <v> -</v>
      </c>
      <c r="EY24" s="25" t="s">
        <v>32</v>
      </c>
      <c r="EZ24" s="25" t="s">
        <v>32</v>
      </c>
      <c r="FA24" s="19">
        <v>45</v>
      </c>
      <c r="FB24" s="19">
        <v>40.5</v>
      </c>
      <c r="FC24" s="19">
        <f>'звітна дата'!AV24</f>
        <v>40.5</v>
      </c>
      <c r="FD24" s="25">
        <f t="shared" si="59"/>
        <v>100</v>
      </c>
      <c r="FE24" s="25">
        <f t="shared" si="60"/>
        <v>90</v>
      </c>
      <c r="FF24" s="19" t="s">
        <v>31</v>
      </c>
      <c r="FG24" s="19" t="s">
        <v>31</v>
      </c>
      <c r="FH24" s="19" t="str">
        <f>'звітна дата'!AX24</f>
        <v> -</v>
      </c>
      <c r="FI24" s="25" t="s">
        <v>32</v>
      </c>
      <c r="FJ24" s="25" t="s">
        <v>32</v>
      </c>
      <c r="FK24" s="19">
        <v>13.5</v>
      </c>
      <c r="FL24" s="19">
        <v>13.8</v>
      </c>
      <c r="FM24" s="19">
        <f>'звітна дата'!AY24</f>
        <v>13.6</v>
      </c>
      <c r="FN24" s="25">
        <f t="shared" si="62"/>
        <v>98.55072463768116</v>
      </c>
      <c r="FO24" s="25">
        <f t="shared" si="22"/>
        <v>100.74074074074073</v>
      </c>
      <c r="FP24" s="19" t="s">
        <v>31</v>
      </c>
      <c r="FQ24" s="78" t="s">
        <v>31</v>
      </c>
      <c r="FR24" s="19" t="str">
        <f>'звітна дата'!BA24</f>
        <v> -</v>
      </c>
      <c r="FS24" s="25" t="s">
        <v>32</v>
      </c>
      <c r="FT24" s="25" t="s">
        <v>32</v>
      </c>
      <c r="FU24" s="19">
        <v>30.5</v>
      </c>
      <c r="FV24" s="19">
        <v>32</v>
      </c>
      <c r="FW24" s="19">
        <f>'звітна дата'!BB24</f>
        <v>32</v>
      </c>
      <c r="FX24" s="25">
        <f t="shared" si="64"/>
        <v>100</v>
      </c>
      <c r="FY24" s="25">
        <f t="shared" si="24"/>
        <v>104.91803278688525</v>
      </c>
      <c r="FZ24" s="19" t="s">
        <v>31</v>
      </c>
      <c r="GA24" s="19" t="s">
        <v>31</v>
      </c>
      <c r="GB24" s="19" t="str">
        <f>'звітна дата'!BD24</f>
        <v> -</v>
      </c>
      <c r="GC24" s="25" t="s">
        <v>32</v>
      </c>
      <c r="GD24" s="25" t="s">
        <v>32</v>
      </c>
      <c r="GE24" s="19">
        <v>24.5</v>
      </c>
      <c r="GF24" s="19">
        <v>20</v>
      </c>
      <c r="GG24" s="19">
        <f>'звітна дата'!BE24</f>
        <v>20</v>
      </c>
      <c r="GH24" s="25">
        <f t="shared" si="66"/>
        <v>100</v>
      </c>
      <c r="GI24" s="25">
        <f t="shared" si="67"/>
        <v>81.63265306122449</v>
      </c>
      <c r="GJ24" s="19" t="s">
        <v>31</v>
      </c>
      <c r="GK24" s="19" t="s">
        <v>31</v>
      </c>
      <c r="GL24" s="19" t="str">
        <f>'звітна дата'!BG24</f>
        <v> -</v>
      </c>
      <c r="GM24" s="25" t="s">
        <v>32</v>
      </c>
      <c r="GN24" s="25" t="s">
        <v>32</v>
      </c>
      <c r="GO24" s="19">
        <v>8</v>
      </c>
      <c r="GP24" s="19">
        <v>13.9</v>
      </c>
      <c r="GQ24" s="19">
        <f>'звітна дата'!BH24</f>
        <v>13.9</v>
      </c>
      <c r="GR24" s="25">
        <f t="shared" si="68"/>
        <v>100</v>
      </c>
      <c r="GS24" s="25">
        <f t="shared" si="27"/>
        <v>173.75</v>
      </c>
      <c r="GT24" s="19" t="s">
        <v>31</v>
      </c>
      <c r="GU24" s="19" t="s">
        <v>31</v>
      </c>
      <c r="GV24" s="19" t="str">
        <f>'звітна дата'!BJ24</f>
        <v> -</v>
      </c>
      <c r="GW24" s="25" t="s">
        <v>32</v>
      </c>
      <c r="GX24" s="25" t="s">
        <v>32</v>
      </c>
      <c r="GY24" s="19">
        <v>7.7</v>
      </c>
      <c r="GZ24" s="19">
        <v>7.5</v>
      </c>
      <c r="HA24" s="19">
        <f>'звітна дата'!BK24</f>
        <v>7</v>
      </c>
      <c r="HB24" s="25">
        <f t="shared" si="69"/>
        <v>93.33333333333333</v>
      </c>
      <c r="HC24" s="25">
        <f t="shared" si="29"/>
        <v>90.9090909090909</v>
      </c>
      <c r="HD24" s="19" t="s">
        <v>31</v>
      </c>
      <c r="HE24" s="19" t="s">
        <v>31</v>
      </c>
      <c r="HF24" s="19" t="str">
        <f>'звітна дата'!BM24</f>
        <v> -</v>
      </c>
      <c r="HG24" s="25" t="s">
        <v>32</v>
      </c>
      <c r="HH24" s="25" t="s">
        <v>32</v>
      </c>
      <c r="HI24" s="19">
        <v>13.7</v>
      </c>
      <c r="HJ24" s="19">
        <v>9.5</v>
      </c>
      <c r="HK24" s="19">
        <f>'звітна дата'!BN24</f>
        <v>7.9</v>
      </c>
      <c r="HL24" s="25">
        <f t="shared" si="70"/>
        <v>83.15789473684211</v>
      </c>
      <c r="HM24" s="25">
        <f t="shared" si="31"/>
        <v>57.664233576642346</v>
      </c>
      <c r="HN24" s="19" t="s">
        <v>31</v>
      </c>
      <c r="HO24" s="19" t="s">
        <v>31</v>
      </c>
      <c r="HP24" s="19" t="str">
        <f>'звітна дата'!BP24</f>
        <v> -</v>
      </c>
      <c r="HQ24" s="25" t="s">
        <v>32</v>
      </c>
      <c r="HR24" s="25" t="s">
        <v>32</v>
      </c>
      <c r="HS24" s="19">
        <v>9.5</v>
      </c>
      <c r="HT24" s="19">
        <v>6.5</v>
      </c>
      <c r="HU24" s="19">
        <f>'звітна дата'!BQ24</f>
        <v>7.5</v>
      </c>
      <c r="HV24" s="25">
        <f t="shared" si="71"/>
        <v>115.38461538461537</v>
      </c>
      <c r="HW24" s="25">
        <f t="shared" si="33"/>
        <v>78.94736842105263</v>
      </c>
      <c r="HX24" s="19" t="s">
        <v>31</v>
      </c>
      <c r="HY24" s="19" t="s">
        <v>31</v>
      </c>
      <c r="HZ24" s="19" t="str">
        <f>'звітна дата'!BS24</f>
        <v> -</v>
      </c>
      <c r="IA24" s="25" t="s">
        <v>32</v>
      </c>
      <c r="IB24" s="25" t="s">
        <v>32</v>
      </c>
      <c r="IC24" s="19">
        <v>12</v>
      </c>
      <c r="ID24" s="19">
        <v>8.9</v>
      </c>
      <c r="IE24" s="19">
        <f>'звітна дата'!BT24</f>
        <v>8.9</v>
      </c>
      <c r="IF24" s="25">
        <f t="shared" si="80"/>
        <v>100</v>
      </c>
      <c r="IG24" s="25">
        <f t="shared" si="34"/>
        <v>74.16666666666667</v>
      </c>
    </row>
    <row r="25" spans="1:241" s="40" customFormat="1" ht="31.5">
      <c r="A25" s="36" t="s">
        <v>63</v>
      </c>
      <c r="B25" s="37">
        <v>7.72</v>
      </c>
      <c r="C25" s="37">
        <v>7.72</v>
      </c>
      <c r="D25" s="37">
        <f>'звітна дата'!B25</f>
        <v>16.433333333333334</v>
      </c>
      <c r="E25" s="38">
        <f>D25/C25*100</f>
        <v>212.86701208981006</v>
      </c>
      <c r="F25" s="38">
        <f>D25/B25*100</f>
        <v>212.86701208981006</v>
      </c>
      <c r="G25" s="39">
        <v>15.714000000000002</v>
      </c>
      <c r="H25" s="39">
        <v>16.78933333333334</v>
      </c>
      <c r="I25" s="39">
        <f>'звітна дата'!C25</f>
        <v>16.82866666666667</v>
      </c>
      <c r="J25" s="38">
        <f t="shared" si="35"/>
        <v>100.2342757306226</v>
      </c>
      <c r="K25" s="38">
        <f t="shared" si="36"/>
        <v>107.09346230537527</v>
      </c>
      <c r="L25" s="39">
        <v>7.35</v>
      </c>
      <c r="M25" s="39">
        <v>7.74</v>
      </c>
      <c r="N25" s="37">
        <f>'звітна дата'!E25</f>
        <v>15.03</v>
      </c>
      <c r="O25" s="38">
        <f>N25/M25*100</f>
        <v>194.1860465116279</v>
      </c>
      <c r="P25" s="38">
        <f>N25/L25*100</f>
        <v>204.48979591836735</v>
      </c>
      <c r="Q25" s="39">
        <v>14.82333333333333</v>
      </c>
      <c r="R25" s="39">
        <v>15.966666666666663</v>
      </c>
      <c r="S25" s="39">
        <f>'звітна дата'!F25</f>
        <v>16.040666666666663</v>
      </c>
      <c r="T25" s="38">
        <f t="shared" si="74"/>
        <v>100.4634655532359</v>
      </c>
      <c r="U25" s="38">
        <f t="shared" si="0"/>
        <v>108.21227794018439</v>
      </c>
      <c r="V25" s="39">
        <v>7.59</v>
      </c>
      <c r="W25" s="37">
        <v>7.59</v>
      </c>
      <c r="X25" s="37">
        <f>'звітна дата'!H25</f>
        <v>16.01</v>
      </c>
      <c r="Y25" s="38">
        <f>X25/W25*100</f>
        <v>210.93544137022403</v>
      </c>
      <c r="Z25" s="38">
        <f>X25/V25*100</f>
        <v>210.93544137022403</v>
      </c>
      <c r="AA25" s="39">
        <v>15.727142857142855</v>
      </c>
      <c r="AB25" s="39">
        <v>16.695</v>
      </c>
      <c r="AC25" s="39">
        <f>'звітна дата'!I25</f>
        <v>16.73357142857143</v>
      </c>
      <c r="AD25" s="39">
        <f t="shared" si="37"/>
        <v>100.23103581055064</v>
      </c>
      <c r="AE25" s="38">
        <f t="shared" si="1"/>
        <v>106.39930965573625</v>
      </c>
      <c r="AF25" s="39">
        <v>122.715</v>
      </c>
      <c r="AG25" s="39">
        <v>120.907</v>
      </c>
      <c r="AH25" s="39">
        <f>'звітна дата'!K25</f>
        <v>120.19300000000001</v>
      </c>
      <c r="AI25" s="38">
        <f>AH25/AG25*100</f>
        <v>99.40946347192472</v>
      </c>
      <c r="AJ25" s="38">
        <f t="shared" si="2"/>
        <v>97.94483152018907</v>
      </c>
      <c r="AK25" s="39">
        <v>122.36</v>
      </c>
      <c r="AL25" s="39">
        <v>123.02555555555556</v>
      </c>
      <c r="AM25" s="39">
        <f>'звітна дата'!L25</f>
        <v>124.86888888888888</v>
      </c>
      <c r="AN25" s="38">
        <f t="shared" si="82"/>
        <v>101.49833367954264</v>
      </c>
      <c r="AO25" s="38">
        <f t="shared" si="87"/>
        <v>102.05041589480948</v>
      </c>
      <c r="AP25" s="39">
        <v>121.29166666666667</v>
      </c>
      <c r="AQ25" s="39">
        <v>117.61538461538461</v>
      </c>
      <c r="AR25" s="39">
        <f>'звітна дата'!N25</f>
        <v>116.2823076923077</v>
      </c>
      <c r="AS25" s="25">
        <f t="shared" si="38"/>
        <v>98.86657946370178</v>
      </c>
      <c r="AT25" s="38">
        <f t="shared" si="3"/>
        <v>95.86998916576381</v>
      </c>
      <c r="AU25" s="39">
        <v>116.83083333333333</v>
      </c>
      <c r="AV25" s="39">
        <v>116.38416666666666</v>
      </c>
      <c r="AW25" s="39">
        <f>'звітна дата'!O25</f>
        <v>115.55583333333334</v>
      </c>
      <c r="AX25" s="38">
        <f>AW25/AV25*100</f>
        <v>99.28827661265494</v>
      </c>
      <c r="AY25" s="38">
        <f>AW25/AU25*100</f>
        <v>98.90867850239306</v>
      </c>
      <c r="AZ25" s="39">
        <v>60.17583333333332</v>
      </c>
      <c r="BA25" s="39">
        <v>65.96666666666667</v>
      </c>
      <c r="BB25" s="39">
        <f>'звітна дата'!Q25</f>
        <v>66.34166666666667</v>
      </c>
      <c r="BC25" s="38">
        <f t="shared" si="39"/>
        <v>100.56846892369884</v>
      </c>
      <c r="BD25" s="38">
        <f t="shared" si="4"/>
        <v>110.2463613576879</v>
      </c>
      <c r="BE25" s="39">
        <v>59.07866666666667</v>
      </c>
      <c r="BF25" s="39">
        <v>63.245999999999995</v>
      </c>
      <c r="BG25" s="39">
        <f>'звітна дата'!R25</f>
        <v>63.31399999999999</v>
      </c>
      <c r="BH25" s="38">
        <f t="shared" si="40"/>
        <v>100.10751668089681</v>
      </c>
      <c r="BI25" s="38">
        <f t="shared" si="5"/>
        <v>107.16897244352161</v>
      </c>
      <c r="BJ25" s="39">
        <v>66.125</v>
      </c>
      <c r="BK25" s="39">
        <v>67.87692307692308</v>
      </c>
      <c r="BL25" s="39">
        <f>'звітна дата'!T25</f>
        <v>67.67307692307692</v>
      </c>
      <c r="BM25" s="38">
        <f t="shared" si="75"/>
        <v>99.69968268359021</v>
      </c>
      <c r="BN25" s="38">
        <f t="shared" si="6"/>
        <v>102.34113712374582</v>
      </c>
      <c r="BO25" s="39">
        <v>60.99285714285714</v>
      </c>
      <c r="BP25" s="39">
        <v>55.0625</v>
      </c>
      <c r="BQ25" s="39">
        <f>'звітна дата'!U25</f>
        <v>55.0625</v>
      </c>
      <c r="BR25" s="38">
        <f>BQ25/BP25*100</f>
        <v>100</v>
      </c>
      <c r="BS25" s="38">
        <f t="shared" si="83"/>
        <v>90.27696451575127</v>
      </c>
      <c r="BT25" s="39">
        <v>10.200000000000001</v>
      </c>
      <c r="BU25" s="39">
        <v>11.608333333333334</v>
      </c>
      <c r="BV25" s="19">
        <f>'звітна дата'!W25</f>
        <v>11.625</v>
      </c>
      <c r="BW25" s="38">
        <f t="shared" si="41"/>
        <v>100.14357501794686</v>
      </c>
      <c r="BX25" s="38">
        <f t="shared" si="7"/>
        <v>113.97058823529412</v>
      </c>
      <c r="BY25" s="39">
        <v>10.345333333333334</v>
      </c>
      <c r="BZ25" s="39">
        <v>11.535333333333334</v>
      </c>
      <c r="CA25" s="39">
        <f>'звітна дата'!X25</f>
        <v>11.559333333333335</v>
      </c>
      <c r="CB25" s="38">
        <f t="shared" si="42"/>
        <v>100.20805640640351</v>
      </c>
      <c r="CC25" s="38">
        <f t="shared" si="8"/>
        <v>111.73475963397345</v>
      </c>
      <c r="CD25" s="39">
        <v>14.295833333333333</v>
      </c>
      <c r="CE25" s="39">
        <v>16.033333333333335</v>
      </c>
      <c r="CF25" s="39">
        <f>'звітна дата'!Z25</f>
        <v>16.25</v>
      </c>
      <c r="CG25" s="38">
        <f t="shared" si="43"/>
        <v>101.35135135135134</v>
      </c>
      <c r="CH25" s="38">
        <f t="shared" si="9"/>
        <v>113.66948411541826</v>
      </c>
      <c r="CI25" s="39">
        <v>14.389333333333331</v>
      </c>
      <c r="CJ25" s="39">
        <v>15.732666666666667</v>
      </c>
      <c r="CK25" s="39">
        <f>'звітна дата'!AA25</f>
        <v>15.97466666666667</v>
      </c>
      <c r="CL25" s="38">
        <f t="shared" si="44"/>
        <v>101.53820077121914</v>
      </c>
      <c r="CM25" s="38">
        <f t="shared" si="10"/>
        <v>111.01742031134177</v>
      </c>
      <c r="CN25" s="39">
        <v>24.004166666666666</v>
      </c>
      <c r="CO25" s="39">
        <v>24.079166666666666</v>
      </c>
      <c r="CP25" s="39">
        <f>'звітна дата'!AC25</f>
        <v>23.974999999999998</v>
      </c>
      <c r="CQ25" s="38">
        <f t="shared" si="45"/>
        <v>99.56739920401454</v>
      </c>
      <c r="CR25" s="38">
        <f t="shared" si="11"/>
        <v>99.87849331713244</v>
      </c>
      <c r="CS25" s="39">
        <v>23.179333333333332</v>
      </c>
      <c r="CT25" s="39">
        <v>22.71533333333333</v>
      </c>
      <c r="CU25" s="39">
        <f>'звітна дата'!AD25</f>
        <v>22.63</v>
      </c>
      <c r="CV25" s="38">
        <f t="shared" si="46"/>
        <v>99.62433598450386</v>
      </c>
      <c r="CW25" s="38">
        <f t="shared" si="12"/>
        <v>97.63007276596969</v>
      </c>
      <c r="CX25" s="39">
        <v>19.383333333333336</v>
      </c>
      <c r="CY25" s="39">
        <v>24.525000000000002</v>
      </c>
      <c r="CZ25" s="39">
        <f>'звітна дата'!AF25</f>
        <v>26.365</v>
      </c>
      <c r="DA25" s="38">
        <f t="shared" si="47"/>
        <v>107.50254841997959</v>
      </c>
      <c r="DB25" s="38">
        <f t="shared" si="13"/>
        <v>136.01891659501285</v>
      </c>
      <c r="DC25" s="39">
        <v>18.68133333333333</v>
      </c>
      <c r="DD25" s="39">
        <v>25.351999999999997</v>
      </c>
      <c r="DE25" s="39">
        <f>'звітна дата'!AG25</f>
        <v>26.30933333333333</v>
      </c>
      <c r="DF25" s="38">
        <f t="shared" si="48"/>
        <v>103.7761649311034</v>
      </c>
      <c r="DG25" s="38">
        <f t="shared" si="49"/>
        <v>140.83220326886018</v>
      </c>
      <c r="DH25" s="39">
        <v>65.83416666666666</v>
      </c>
      <c r="DI25" s="39">
        <v>70.64833333333333</v>
      </c>
      <c r="DJ25" s="39">
        <f>'звітна дата'!AI25</f>
        <v>69.58916666666666</v>
      </c>
      <c r="DK25" s="38">
        <f t="shared" si="50"/>
        <v>98.50079029937011</v>
      </c>
      <c r="DL25" s="38">
        <f t="shared" si="51"/>
        <v>105.70372526930039</v>
      </c>
      <c r="DM25" s="39">
        <v>62.788666666666664</v>
      </c>
      <c r="DN25" s="39">
        <v>68.41866666666667</v>
      </c>
      <c r="DO25" s="39">
        <f>'звітна дата'!AJ25</f>
        <v>68.42466666666665</v>
      </c>
      <c r="DP25" s="38">
        <f t="shared" si="52"/>
        <v>100.00876953657868</v>
      </c>
      <c r="DQ25" s="38">
        <f t="shared" si="14"/>
        <v>108.97614219126592</v>
      </c>
      <c r="DR25" s="39">
        <v>18.805555555555557</v>
      </c>
      <c r="DS25" s="39">
        <v>19.63666666666667</v>
      </c>
      <c r="DT25" s="39">
        <f>'звітна дата'!AL25</f>
        <v>17.02</v>
      </c>
      <c r="DU25" s="38">
        <f t="shared" si="53"/>
        <v>86.67458835511795</v>
      </c>
      <c r="DV25" s="38">
        <f t="shared" si="15"/>
        <v>90.50516986706056</v>
      </c>
      <c r="DW25" s="39">
        <v>19.736666666666665</v>
      </c>
      <c r="DX25" s="39">
        <v>20.596666666666668</v>
      </c>
      <c r="DY25" s="39">
        <f>'звітна дата'!AM25</f>
        <v>20.791333333333334</v>
      </c>
      <c r="DZ25" s="38">
        <f t="shared" si="54"/>
        <v>100.94513675351999</v>
      </c>
      <c r="EA25" s="38">
        <f t="shared" si="16"/>
        <v>105.3436919439284</v>
      </c>
      <c r="EB25" s="39">
        <v>42.44</v>
      </c>
      <c r="EC25" s="39">
        <v>44.858000000000004</v>
      </c>
      <c r="ED25" s="39">
        <f>'звітна дата'!AO25</f>
        <v>41.38</v>
      </c>
      <c r="EE25" s="38">
        <f t="shared" si="17"/>
        <v>92.24664496856748</v>
      </c>
      <c r="EF25" s="38">
        <f>ED25/EB25*100</f>
        <v>97.50235626767201</v>
      </c>
      <c r="EG25" s="39">
        <v>41.422666666666665</v>
      </c>
      <c r="EH25" s="39">
        <v>46.30466666666667</v>
      </c>
      <c r="EI25" s="39">
        <f>'звітна дата'!AP25</f>
        <v>46.224666666666664</v>
      </c>
      <c r="EJ25" s="38">
        <f t="shared" si="55"/>
        <v>99.82723123659241</v>
      </c>
      <c r="EK25" s="38">
        <f t="shared" si="18"/>
        <v>111.59268677374705</v>
      </c>
      <c r="EL25" s="39">
        <v>119.91363636363636</v>
      </c>
      <c r="EM25" s="39">
        <v>126.20454545454545</v>
      </c>
      <c r="EN25" s="39">
        <f>'звітна дата'!AR25</f>
        <v>118.10636363636364</v>
      </c>
      <c r="EO25" s="38">
        <f t="shared" si="56"/>
        <v>93.58328831262381</v>
      </c>
      <c r="EP25" s="38">
        <f t="shared" si="19"/>
        <v>98.49285470603844</v>
      </c>
      <c r="EQ25" s="39">
        <v>121.114</v>
      </c>
      <c r="ER25" s="39">
        <v>129.38333333333333</v>
      </c>
      <c r="ES25" s="39">
        <f>'звітна дата'!AS25</f>
        <v>127.83466666666666</v>
      </c>
      <c r="ET25" s="38">
        <f t="shared" si="57"/>
        <v>98.80304006183177</v>
      </c>
      <c r="EU25" s="38">
        <f t="shared" si="20"/>
        <v>105.54904194945809</v>
      </c>
      <c r="EV25" s="39">
        <v>45.026666666666664</v>
      </c>
      <c r="EW25" s="39">
        <v>47.88363636363636</v>
      </c>
      <c r="EX25" s="39">
        <f>'звітна дата'!AU25</f>
        <v>43.17916666666667</v>
      </c>
      <c r="EY25" s="38">
        <f t="shared" si="58"/>
        <v>90.17520377683272</v>
      </c>
      <c r="EZ25" s="38">
        <f t="shared" si="21"/>
        <v>95.89687592537756</v>
      </c>
      <c r="FA25" s="39">
        <v>46.395714285714284</v>
      </c>
      <c r="FB25" s="39">
        <v>49.326666666666675</v>
      </c>
      <c r="FC25" s="39">
        <f>'звітна дата'!AV25</f>
        <v>49.82533333333334</v>
      </c>
      <c r="FD25" s="38">
        <f t="shared" si="59"/>
        <v>101.01094742532774</v>
      </c>
      <c r="FE25" s="38">
        <f t="shared" si="60"/>
        <v>107.39210312939416</v>
      </c>
      <c r="FF25" s="39">
        <v>12.681818181818182</v>
      </c>
      <c r="FG25" s="39">
        <v>13.623636363636365</v>
      </c>
      <c r="FH25" s="39">
        <f>'звітна дата'!AX25</f>
        <v>13.627272727272725</v>
      </c>
      <c r="FI25" s="38">
        <f t="shared" si="61"/>
        <v>100.02669157880686</v>
      </c>
      <c r="FJ25" s="38">
        <f>FH25/FF25*100</f>
        <v>107.45519713261646</v>
      </c>
      <c r="FK25" s="39">
        <v>12.879999999999999</v>
      </c>
      <c r="FL25" s="39">
        <v>13.860000000000001</v>
      </c>
      <c r="FM25" s="39">
        <f>'звітна дата'!AY25</f>
        <v>13.895333333333333</v>
      </c>
      <c r="FN25" s="38">
        <f t="shared" si="62"/>
        <v>100.25493025493024</v>
      </c>
      <c r="FO25" s="38">
        <f t="shared" si="22"/>
        <v>107.88302277432713</v>
      </c>
      <c r="FP25" s="39">
        <v>30.338461538461537</v>
      </c>
      <c r="FQ25" s="39">
        <v>30.29769230769231</v>
      </c>
      <c r="FR25" s="39">
        <f>'звітна дата'!BA25</f>
        <v>30.233076923076922</v>
      </c>
      <c r="FS25" s="38">
        <f t="shared" si="63"/>
        <v>99.78673166273136</v>
      </c>
      <c r="FT25" s="38">
        <f t="shared" si="23"/>
        <v>99.6526369168357</v>
      </c>
      <c r="FU25" s="39">
        <v>31.293333333333333</v>
      </c>
      <c r="FV25" s="39">
        <v>31.003333333333334</v>
      </c>
      <c r="FW25" s="39">
        <f>'звітна дата'!BB25</f>
        <v>31.081999999999997</v>
      </c>
      <c r="FX25" s="38">
        <f t="shared" si="64"/>
        <v>100.25373615740243</v>
      </c>
      <c r="FY25" s="38">
        <f t="shared" si="24"/>
        <v>99.32466979122283</v>
      </c>
      <c r="FZ25" s="39">
        <v>24.104166666666668</v>
      </c>
      <c r="GA25" s="39">
        <v>21.537499999999998</v>
      </c>
      <c r="GB25" s="39">
        <f>'звітна дата'!BD25</f>
        <v>21.479166666666668</v>
      </c>
      <c r="GC25" s="38">
        <f t="shared" si="65"/>
        <v>99.72915457535308</v>
      </c>
      <c r="GD25" s="38">
        <f t="shared" si="25"/>
        <v>89.10976663785652</v>
      </c>
      <c r="GE25" s="39">
        <v>24.209333333333333</v>
      </c>
      <c r="GF25" s="39">
        <v>20.91</v>
      </c>
      <c r="GG25" s="39">
        <f>'звітна дата'!BE25</f>
        <v>21.376666666666665</v>
      </c>
      <c r="GH25" s="38">
        <f t="shared" si="66"/>
        <v>102.23178702375257</v>
      </c>
      <c r="GI25" s="38">
        <f t="shared" si="67"/>
        <v>88.29927851517321</v>
      </c>
      <c r="GJ25" s="39">
        <v>8.442307692307692</v>
      </c>
      <c r="GK25" s="39">
        <v>14.973076923076924</v>
      </c>
      <c r="GL25" s="39">
        <f>'звітна дата'!BG25</f>
        <v>14.98076923076923</v>
      </c>
      <c r="GM25" s="38">
        <f t="shared" si="76"/>
        <v>100.05137426149497</v>
      </c>
      <c r="GN25" s="38">
        <f t="shared" si="26"/>
        <v>177.4487471526196</v>
      </c>
      <c r="GO25" s="39">
        <v>8.59</v>
      </c>
      <c r="GP25" s="39">
        <v>15.38</v>
      </c>
      <c r="GQ25" s="39">
        <f>'звітна дата'!BH25</f>
        <v>15.152666666666669</v>
      </c>
      <c r="GR25" s="38">
        <f t="shared" si="68"/>
        <v>98.52188990030342</v>
      </c>
      <c r="GS25" s="38">
        <f t="shared" si="27"/>
        <v>176.39891346526971</v>
      </c>
      <c r="GT25" s="39">
        <v>8.692307692307692</v>
      </c>
      <c r="GU25" s="39">
        <v>7.467692307692308</v>
      </c>
      <c r="GV25" s="39">
        <f>'звітна дата'!BJ25</f>
        <v>6.992307692307692</v>
      </c>
      <c r="GW25" s="38">
        <f t="shared" si="77"/>
        <v>93.63411619283065</v>
      </c>
      <c r="GX25" s="38">
        <f t="shared" si="28"/>
        <v>80.4424778761062</v>
      </c>
      <c r="GY25" s="39">
        <v>8.497333333333334</v>
      </c>
      <c r="GZ25" s="39">
        <v>7.456</v>
      </c>
      <c r="HA25" s="39">
        <f>'звітна дата'!BK25</f>
        <v>7.1946666666666665</v>
      </c>
      <c r="HB25" s="38">
        <f t="shared" si="69"/>
        <v>96.49499284692416</v>
      </c>
      <c r="HC25" s="38">
        <f t="shared" si="29"/>
        <v>84.66970029813274</v>
      </c>
      <c r="HD25" s="39">
        <v>13.01923076923077</v>
      </c>
      <c r="HE25" s="39">
        <v>8.917692307692308</v>
      </c>
      <c r="HF25" s="39">
        <f>'звітна дата'!BM25</f>
        <v>8.76923076923077</v>
      </c>
      <c r="HG25" s="38">
        <f>HF25/HE25*100</f>
        <v>98.33520227723626</v>
      </c>
      <c r="HH25" s="38">
        <f t="shared" si="30"/>
        <v>67.3559822747415</v>
      </c>
      <c r="HI25" s="39">
        <v>12.543999999999999</v>
      </c>
      <c r="HJ25" s="39">
        <v>8.738000000000001</v>
      </c>
      <c r="HK25" s="39">
        <f>'звітна дата'!BN25</f>
        <v>8.466000000000001</v>
      </c>
      <c r="HL25" s="38">
        <f t="shared" si="70"/>
        <v>96.88715953307393</v>
      </c>
      <c r="HM25" s="38">
        <f t="shared" si="31"/>
        <v>67.49043367346941</v>
      </c>
      <c r="HN25" s="39">
        <v>10.142307692307693</v>
      </c>
      <c r="HO25" s="39">
        <v>8.292307692307691</v>
      </c>
      <c r="HP25" s="39">
        <f>'звітна дата'!BP25</f>
        <v>8.634615384615385</v>
      </c>
      <c r="HQ25" s="38">
        <f>HP25/HO25*100</f>
        <v>104.12801484230056</v>
      </c>
      <c r="HR25" s="38">
        <f t="shared" si="32"/>
        <v>85.1346226772848</v>
      </c>
      <c r="HS25" s="39">
        <v>10.105714285714285</v>
      </c>
      <c r="HT25" s="39">
        <v>7.827857142857143</v>
      </c>
      <c r="HU25" s="39">
        <f>'звітна дата'!BQ25</f>
        <v>7.7957142857142845</v>
      </c>
      <c r="HV25" s="38">
        <f t="shared" si="71"/>
        <v>99.5893785929373</v>
      </c>
      <c r="HW25" s="38">
        <f t="shared" si="33"/>
        <v>77.14164546225615</v>
      </c>
      <c r="HX25" s="39">
        <v>15.115384615384615</v>
      </c>
      <c r="HY25" s="39">
        <v>9.023076923076923</v>
      </c>
      <c r="HZ25" s="39">
        <f>'звітна дата'!BS25</f>
        <v>9.044230769230769</v>
      </c>
      <c r="IA25" s="38">
        <f t="shared" si="72"/>
        <v>100.23444160272805</v>
      </c>
      <c r="IB25" s="38">
        <f t="shared" si="73"/>
        <v>59.83460559796438</v>
      </c>
      <c r="IC25" s="39">
        <v>14.7</v>
      </c>
      <c r="ID25" s="39">
        <v>9.226666666666665</v>
      </c>
      <c r="IE25" s="39">
        <f>'звітна дата'!BT25</f>
        <v>9.181000000000001</v>
      </c>
      <c r="IF25" s="38">
        <f t="shared" si="80"/>
        <v>99.50505780346823</v>
      </c>
      <c r="IG25" s="38">
        <f t="shared" si="34"/>
        <v>62.45578231292518</v>
      </c>
    </row>
  </sheetData>
  <sheetProtection/>
  <mergeCells count="77">
    <mergeCell ref="A5:A7"/>
    <mergeCell ref="V6:Z6"/>
    <mergeCell ref="V5:AE5"/>
    <mergeCell ref="AA6:AE6"/>
    <mergeCell ref="B6:F6"/>
    <mergeCell ref="B5:K5"/>
    <mergeCell ref="G6:K6"/>
    <mergeCell ref="L5:U5"/>
    <mergeCell ref="L6:P6"/>
    <mergeCell ref="Q6:U6"/>
    <mergeCell ref="IC6:IG6"/>
    <mergeCell ref="HX5:IG5"/>
    <mergeCell ref="GT6:GX6"/>
    <mergeCell ref="GY6:HC6"/>
    <mergeCell ref="HS6:HW6"/>
    <mergeCell ref="HX6:IB6"/>
    <mergeCell ref="HN6:HR6"/>
    <mergeCell ref="HN5:HW5"/>
    <mergeCell ref="HI6:HM6"/>
    <mergeCell ref="HD5:HM5"/>
    <mergeCell ref="FA6:FE6"/>
    <mergeCell ref="FF6:FJ6"/>
    <mergeCell ref="AF6:AJ6"/>
    <mergeCell ref="AK6:AO6"/>
    <mergeCell ref="AF5:AO5"/>
    <mergeCell ref="AP6:AT6"/>
    <mergeCell ref="AU6:AY6"/>
    <mergeCell ref="AP5:AY5"/>
    <mergeCell ref="AZ6:BD6"/>
    <mergeCell ref="BE6:BI6"/>
    <mergeCell ref="FZ6:GD6"/>
    <mergeCell ref="FZ5:GI5"/>
    <mergeCell ref="FP5:FY5"/>
    <mergeCell ref="BO6:BS6"/>
    <mergeCell ref="BJ5:BS5"/>
    <mergeCell ref="BY6:CC6"/>
    <mergeCell ref="BT5:CC5"/>
    <mergeCell ref="BJ6:BN6"/>
    <mergeCell ref="EV6:EZ6"/>
    <mergeCell ref="EV5:FE5"/>
    <mergeCell ref="GT5:HC5"/>
    <mergeCell ref="HD6:HH6"/>
    <mergeCell ref="GJ5:GS5"/>
    <mergeCell ref="GO6:GS6"/>
    <mergeCell ref="FU6:FY6"/>
    <mergeCell ref="FK6:FO6"/>
    <mergeCell ref="FF5:FO5"/>
    <mergeCell ref="GJ6:GN6"/>
    <mergeCell ref="FP6:FT6"/>
    <mergeCell ref="GE6:GI6"/>
    <mergeCell ref="DW6:EA6"/>
    <mergeCell ref="EL5:EU5"/>
    <mergeCell ref="EQ6:EU6"/>
    <mergeCell ref="DM6:DQ6"/>
    <mergeCell ref="EB6:EF6"/>
    <mergeCell ref="EB5:EK5"/>
    <mergeCell ref="EG6:EK6"/>
    <mergeCell ref="EL6:EP6"/>
    <mergeCell ref="DR5:EA5"/>
    <mergeCell ref="DH5:DQ5"/>
    <mergeCell ref="CI6:CM6"/>
    <mergeCell ref="BT6:BX6"/>
    <mergeCell ref="CD6:CH6"/>
    <mergeCell ref="DR6:DV6"/>
    <mergeCell ref="DC6:DG6"/>
    <mergeCell ref="DH6:DL6"/>
    <mergeCell ref="CN6:CR6"/>
    <mergeCell ref="CS6:CW6"/>
    <mergeCell ref="CX6:DB6"/>
    <mergeCell ref="G2:AE2"/>
    <mergeCell ref="C1:AE1"/>
    <mergeCell ref="AA3:AB3"/>
    <mergeCell ref="CD5:CM5"/>
    <mergeCell ref="G3:U3"/>
    <mergeCell ref="CX5:DG5"/>
    <mergeCell ref="CN5:CW5"/>
    <mergeCell ref="AZ5:BI5"/>
  </mergeCells>
  <conditionalFormatting sqref="AC9:AC24">
    <cfRule type="cellIs" priority="211" dxfId="0" operator="greaterThan" stopIfTrue="1">
      <formula>$AC$25</formula>
    </cfRule>
  </conditionalFormatting>
  <conditionalFormatting sqref="AH9">
    <cfRule type="containsText" priority="193" dxfId="1" operator="containsText" stopIfTrue="1" text="*-">
      <formula>NOT(ISERROR(SEARCH("*-",AH9)))</formula>
    </cfRule>
    <cfRule type="cellIs" priority="209" dxfId="0" operator="greaterThan" stopIfTrue="1">
      <formula>$AH$25</formula>
    </cfRule>
  </conditionalFormatting>
  <conditionalFormatting sqref="AH10:AH24">
    <cfRule type="cellIs" priority="207" dxfId="0" operator="greaterThan" stopIfTrue="1">
      <formula>$AH$25</formula>
    </cfRule>
  </conditionalFormatting>
  <conditionalFormatting sqref="AM9:AM24">
    <cfRule type="cellIs" priority="206" dxfId="0" operator="greaterThan" stopIfTrue="1">
      <formula>$AM$25</formula>
    </cfRule>
  </conditionalFormatting>
  <conditionalFormatting sqref="AM10:AM24">
    <cfRule type="cellIs" priority="205" dxfId="0" operator="greaterThan" stopIfTrue="1">
      <formula>$AM$25</formula>
    </cfRule>
  </conditionalFormatting>
  <conditionalFormatting sqref="AR9:AR24">
    <cfRule type="containsText" priority="196" dxfId="1" operator="containsText" stopIfTrue="1" text="*-">
      <formula>NOT(ISERROR(SEARCH("*-",AR9)))</formula>
    </cfRule>
    <cfRule type="cellIs" priority="204" dxfId="0" operator="greaterThan" stopIfTrue="1">
      <formula>$AR$25</formula>
    </cfRule>
  </conditionalFormatting>
  <conditionalFormatting sqref="AR10:AR24">
    <cfRule type="cellIs" priority="203" dxfId="0" operator="greaterThan" stopIfTrue="1">
      <formula>$AR$25</formula>
    </cfRule>
  </conditionalFormatting>
  <conditionalFormatting sqref="AW9">
    <cfRule type="containsText" priority="199" dxfId="1" operator="containsText" stopIfTrue="1" text="*-">
      <formula>NOT(ISERROR(SEARCH("*-",AW9)))</formula>
    </cfRule>
    <cfRule type="cellIs" priority="202" dxfId="0" operator="greaterThan" stopIfTrue="1">
      <formula>$AW$25</formula>
    </cfRule>
  </conditionalFormatting>
  <conditionalFormatting sqref="AW10:AW24">
    <cfRule type="cellIs" priority="201" dxfId="0" operator="greaterThan" stopIfTrue="1">
      <formula>$AW$25</formula>
    </cfRule>
  </conditionalFormatting>
  <conditionalFormatting sqref="AW10:AW24">
    <cfRule type="containsText" priority="197" dxfId="1" operator="containsText" stopIfTrue="1" text="*-">
      <formula>NOT(ISERROR(SEARCH("*-",AW10)))</formula>
    </cfRule>
    <cfRule type="cellIs" priority="198" dxfId="0" operator="greaterThan" stopIfTrue="1">
      <formula>$AW$25</formula>
    </cfRule>
  </conditionalFormatting>
  <conditionalFormatting sqref="AR10:AR24">
    <cfRule type="containsText" priority="194" dxfId="1" operator="containsText" stopIfTrue="1" text="*-">
      <formula>NOT(ISERROR(SEARCH("*-",AR10)))</formula>
    </cfRule>
  </conditionalFormatting>
  <conditionalFormatting sqref="AH10:AH24">
    <cfRule type="containsText" priority="191" dxfId="1" operator="containsText" text="*-">
      <formula>NOT(ISERROR(SEARCH("*-",AH10)))</formula>
    </cfRule>
    <cfRule type="cellIs" priority="192" dxfId="0" operator="greaterThan" stopIfTrue="1">
      <formula>$AH$25</formula>
    </cfRule>
  </conditionalFormatting>
  <conditionalFormatting sqref="AH10:AH24">
    <cfRule type="containsText" priority="189" dxfId="1" operator="containsText" stopIfTrue="1" text="*-">
      <formula>NOT(ISERROR(SEARCH("*-",AH10)))</formula>
    </cfRule>
    <cfRule type="cellIs" priority="190" dxfId="0" operator="greaterThan" stopIfTrue="1">
      <formula>$AH$25</formula>
    </cfRule>
  </conditionalFormatting>
  <conditionalFormatting sqref="AC9">
    <cfRule type="containsText" priority="188" dxfId="1" operator="containsText" stopIfTrue="1" text="*-">
      <formula>NOT(ISERROR(SEARCH("*-",AC9)))</formula>
    </cfRule>
  </conditionalFormatting>
  <conditionalFormatting sqref="AC10:AC24">
    <cfRule type="containsText" priority="187" dxfId="1" operator="containsText" stopIfTrue="1" text="*-">
      <formula>NOT(ISERROR(SEARCH("*-",AC10)))</formula>
    </cfRule>
  </conditionalFormatting>
  <conditionalFormatting sqref="S9">
    <cfRule type="cellIs" priority="186" dxfId="0" operator="greaterThan" stopIfTrue="1">
      <formula>$S$25</formula>
    </cfRule>
  </conditionalFormatting>
  <conditionalFormatting sqref="S9">
    <cfRule type="containsText" priority="185" dxfId="1" operator="containsText" stopIfTrue="1" text="*-">
      <formula>NOT(ISERROR(SEARCH("*-",S9)))</formula>
    </cfRule>
  </conditionalFormatting>
  <conditionalFormatting sqref="S10:S24">
    <cfRule type="cellIs" priority="184" dxfId="0" operator="greaterThan" stopIfTrue="1">
      <formula>$S$25</formula>
    </cfRule>
  </conditionalFormatting>
  <conditionalFormatting sqref="S10:S24">
    <cfRule type="containsText" priority="183" dxfId="1" operator="containsText" stopIfTrue="1" text="*-">
      <formula>NOT(ISERROR(SEARCH("*-",S10)))</formula>
    </cfRule>
  </conditionalFormatting>
  <conditionalFormatting sqref="I9">
    <cfRule type="cellIs" priority="182" dxfId="0" operator="greaterThan" stopIfTrue="1">
      <formula>$I$25</formula>
    </cfRule>
  </conditionalFormatting>
  <conditionalFormatting sqref="I9">
    <cfRule type="containsText" priority="181" dxfId="1" operator="containsText" stopIfTrue="1" text="*-">
      <formula>NOT(ISERROR(SEARCH("*-",I9)))</formula>
    </cfRule>
  </conditionalFormatting>
  <conditionalFormatting sqref="I10:I24">
    <cfRule type="cellIs" priority="180" dxfId="0" operator="greaterThan" stopIfTrue="1">
      <formula>$I$25</formula>
    </cfRule>
  </conditionalFormatting>
  <conditionalFormatting sqref="I10:I24">
    <cfRule type="containsText" priority="179" dxfId="1" operator="containsText" stopIfTrue="1" text="*-">
      <formula>NOT(ISERROR(SEARCH("*-",I10)))</formula>
    </cfRule>
  </conditionalFormatting>
  <conditionalFormatting sqref="AM9:AM24">
    <cfRule type="containsText" priority="177" dxfId="1" operator="containsText" stopIfTrue="1" text="*-">
      <formula>NOT(ISERROR(SEARCH("*-",AM9)))</formula>
    </cfRule>
  </conditionalFormatting>
  <conditionalFormatting sqref="AM10:AM24">
    <cfRule type="containsText" priority="175" dxfId="1" operator="containsText" stopIfTrue="1" text="*-">
      <formula>NOT(ISERROR(SEARCH("*-",AM10)))</formula>
    </cfRule>
  </conditionalFormatting>
  <conditionalFormatting sqref="BB9">
    <cfRule type="containsText" priority="169" dxfId="1" operator="containsText" stopIfTrue="1" text="*-">
      <formula>NOT(ISERROR(SEARCH("*-",BB9)))</formula>
    </cfRule>
    <cfRule type="cellIs" priority="170" dxfId="0" operator="greaterThan" stopIfTrue="1">
      <formula>$BB$25</formula>
    </cfRule>
  </conditionalFormatting>
  <conditionalFormatting sqref="BB10:BB24">
    <cfRule type="containsText" priority="167" dxfId="1" operator="containsText" stopIfTrue="1" text="*-">
      <formula>NOT(ISERROR(SEARCH("*-",BB10)))</formula>
    </cfRule>
    <cfRule type="cellIs" priority="168" dxfId="0" operator="greaterThan" stopIfTrue="1">
      <formula>$BB$25</formula>
    </cfRule>
  </conditionalFormatting>
  <conditionalFormatting sqref="BG9">
    <cfRule type="containsText" priority="165" dxfId="1" operator="containsText" stopIfTrue="1" text="*-">
      <formula>NOT(ISERROR(SEARCH("*-",BG9)))</formula>
    </cfRule>
    <cfRule type="cellIs" priority="166" dxfId="0" operator="greaterThan" stopIfTrue="1">
      <formula>$BG$25</formula>
    </cfRule>
  </conditionalFormatting>
  <conditionalFormatting sqref="BG10:BG24">
    <cfRule type="containsText" priority="163" dxfId="1" operator="containsText" stopIfTrue="1" text="*-">
      <formula>NOT(ISERROR(SEARCH("*-",BG10)))</formula>
    </cfRule>
    <cfRule type="cellIs" priority="164" dxfId="0" operator="greaterThan" stopIfTrue="1">
      <formula>$BG$25</formula>
    </cfRule>
  </conditionalFormatting>
  <conditionalFormatting sqref="BL9">
    <cfRule type="containsText" priority="161" dxfId="1" operator="containsText" stopIfTrue="1" text="*-">
      <formula>NOT(ISERROR(SEARCH("*-",BL9)))</formula>
    </cfRule>
    <cfRule type="cellIs" priority="162" dxfId="0" operator="greaterThan" stopIfTrue="1">
      <formula>$BL$25</formula>
    </cfRule>
  </conditionalFormatting>
  <conditionalFormatting sqref="BL10:BL24">
    <cfRule type="containsText" priority="159" dxfId="1" operator="containsText" stopIfTrue="1" text="*-">
      <formula>NOT(ISERROR(SEARCH("*-",BL10)))</formula>
    </cfRule>
    <cfRule type="cellIs" priority="160" dxfId="0" operator="greaterThan" stopIfTrue="1">
      <formula>$BL$25</formula>
    </cfRule>
  </conditionalFormatting>
  <conditionalFormatting sqref="BQ9">
    <cfRule type="containsText" priority="157" dxfId="1" operator="containsText" stopIfTrue="1" text="*-">
      <formula>NOT(ISERROR(SEARCH("*-",BQ9)))</formula>
    </cfRule>
    <cfRule type="cellIs" priority="158" dxfId="0" operator="greaterThan" stopIfTrue="1">
      <formula>$BQ$25</formula>
    </cfRule>
  </conditionalFormatting>
  <conditionalFormatting sqref="BQ10:BQ24">
    <cfRule type="containsText" priority="155" dxfId="1" operator="containsText" stopIfTrue="1" text="*-">
      <formula>NOT(ISERROR(SEARCH("*-",BQ10)))</formula>
    </cfRule>
    <cfRule type="cellIs" priority="156" dxfId="0" operator="greaterThan" stopIfTrue="1">
      <formula>$BQ$25</formula>
    </cfRule>
  </conditionalFormatting>
  <conditionalFormatting sqref="BV9:BV25">
    <cfRule type="containsText" priority="153" dxfId="1" operator="containsText" stopIfTrue="1" text="*-">
      <formula>NOT(ISERROR(SEARCH("*-",BV9)))</formula>
    </cfRule>
    <cfRule type="cellIs" priority="154" dxfId="0" operator="greaterThan" stopIfTrue="1">
      <formula>$BV$25</formula>
    </cfRule>
  </conditionalFormatting>
  <conditionalFormatting sqref="CA9">
    <cfRule type="containsText" priority="149" dxfId="1" operator="containsText" stopIfTrue="1" text="*-">
      <formula>NOT(ISERROR(SEARCH("*-",CA9)))</formula>
    </cfRule>
    <cfRule type="cellIs" priority="150" dxfId="0" operator="greaterThan" stopIfTrue="1">
      <formula>$CA$25</formula>
    </cfRule>
  </conditionalFormatting>
  <conditionalFormatting sqref="CA10:CA24">
    <cfRule type="containsText" priority="147" dxfId="1" operator="containsText" stopIfTrue="1" text="*-">
      <formula>NOT(ISERROR(SEARCH("*-",CA10)))</formula>
    </cfRule>
    <cfRule type="cellIs" priority="148" dxfId="0" operator="greaterThan" stopIfTrue="1">
      <formula>$CA$25</formula>
    </cfRule>
  </conditionalFormatting>
  <conditionalFormatting sqref="CF9">
    <cfRule type="containsText" priority="145" dxfId="1" operator="containsText" stopIfTrue="1" text="*-">
      <formula>NOT(ISERROR(SEARCH("*-",CF9)))</formula>
    </cfRule>
    <cfRule type="cellIs" priority="146" dxfId="0" operator="greaterThan" stopIfTrue="1">
      <formula>$CF$25</formula>
    </cfRule>
  </conditionalFormatting>
  <conditionalFormatting sqref="CF10:CF24">
    <cfRule type="containsText" priority="143" dxfId="1" operator="containsText" stopIfTrue="1" text="*-">
      <formula>NOT(ISERROR(SEARCH("*-",CF10)))</formula>
    </cfRule>
    <cfRule type="cellIs" priority="144" dxfId="0" operator="greaterThan" stopIfTrue="1">
      <formula>$CF$25</formula>
    </cfRule>
  </conditionalFormatting>
  <conditionalFormatting sqref="CK9">
    <cfRule type="containsText" priority="141" dxfId="1" operator="containsText" stopIfTrue="1" text="*-">
      <formula>NOT(ISERROR(SEARCH("*-",CK9)))</formula>
    </cfRule>
    <cfRule type="cellIs" priority="142" dxfId="0" operator="greaterThan" stopIfTrue="1">
      <formula>$CK$25</formula>
    </cfRule>
  </conditionalFormatting>
  <conditionalFormatting sqref="CK10:CK24">
    <cfRule type="containsText" priority="139" dxfId="1" operator="containsText" stopIfTrue="1" text="*-">
      <formula>NOT(ISERROR(SEARCH("*-",CK10)))</formula>
    </cfRule>
    <cfRule type="cellIs" priority="140" dxfId="0" operator="greaterThan" stopIfTrue="1">
      <formula>$CK$25</formula>
    </cfRule>
  </conditionalFormatting>
  <conditionalFormatting sqref="CP9">
    <cfRule type="containsText" priority="137" dxfId="1" operator="containsText" stopIfTrue="1" text="*-">
      <formula>NOT(ISERROR(SEARCH("*-",CP9)))</formula>
    </cfRule>
    <cfRule type="cellIs" priority="138" dxfId="0" operator="greaterThan" stopIfTrue="1">
      <formula>$CP$25</formula>
    </cfRule>
  </conditionalFormatting>
  <conditionalFormatting sqref="CP10:CP24">
    <cfRule type="containsText" priority="135" dxfId="1" operator="containsText" stopIfTrue="1" text="*-">
      <formula>NOT(ISERROR(SEARCH("*-",CP10)))</formula>
    </cfRule>
    <cfRule type="cellIs" priority="136" dxfId="0" operator="greaterThan" stopIfTrue="1">
      <formula>$CP$25</formula>
    </cfRule>
  </conditionalFormatting>
  <conditionalFormatting sqref="CU9">
    <cfRule type="containsText" priority="133" dxfId="1" operator="containsText" stopIfTrue="1" text="*-">
      <formula>NOT(ISERROR(SEARCH("*-",CU9)))</formula>
    </cfRule>
    <cfRule type="cellIs" priority="134" dxfId="0" operator="greaterThan" stopIfTrue="1">
      <formula>$CU$25</formula>
    </cfRule>
  </conditionalFormatting>
  <conditionalFormatting sqref="CU10:CU24">
    <cfRule type="containsText" priority="131" dxfId="1" operator="containsText" stopIfTrue="1" text="*-">
      <formula>NOT(ISERROR(SEARCH("*-",CU10)))</formula>
    </cfRule>
    <cfRule type="cellIs" priority="132" dxfId="0" operator="greaterThan" stopIfTrue="1">
      <formula>$CU$25</formula>
    </cfRule>
  </conditionalFormatting>
  <conditionalFormatting sqref="CZ9">
    <cfRule type="containsText" priority="129" dxfId="1" operator="containsText" stopIfTrue="1" text="*-">
      <formula>NOT(ISERROR(SEARCH("*-",CZ9)))</formula>
    </cfRule>
    <cfRule type="cellIs" priority="130" dxfId="0" operator="greaterThan" stopIfTrue="1">
      <formula>$CZ$25</formula>
    </cfRule>
  </conditionalFormatting>
  <conditionalFormatting sqref="CZ10:CZ24">
    <cfRule type="containsText" priority="127" dxfId="1" operator="containsText" stopIfTrue="1" text="*-">
      <formula>NOT(ISERROR(SEARCH("*-",CZ10)))</formula>
    </cfRule>
    <cfRule type="cellIs" priority="128" dxfId="0" operator="greaterThan" stopIfTrue="1">
      <formula>$CZ$25</formula>
    </cfRule>
  </conditionalFormatting>
  <conditionalFormatting sqref="DE9">
    <cfRule type="containsText" priority="125" dxfId="1" operator="containsText" stopIfTrue="1" text="*-">
      <formula>NOT(ISERROR(SEARCH("*-",DE9)))</formula>
    </cfRule>
    <cfRule type="cellIs" priority="126" dxfId="0" operator="greaterThan" stopIfTrue="1">
      <formula>$DE$25</formula>
    </cfRule>
  </conditionalFormatting>
  <conditionalFormatting sqref="DE10:DE24">
    <cfRule type="containsText" priority="123" dxfId="1" operator="containsText" stopIfTrue="1" text="*-">
      <formula>NOT(ISERROR(SEARCH("*-",DE10)))</formula>
    </cfRule>
    <cfRule type="cellIs" priority="124" dxfId="0" operator="greaterThan" stopIfTrue="1">
      <formula>$DE$25</formula>
    </cfRule>
  </conditionalFormatting>
  <conditionalFormatting sqref="DJ9">
    <cfRule type="containsText" priority="121" dxfId="1" operator="containsText" stopIfTrue="1" text="*-">
      <formula>NOT(ISERROR(SEARCH("*-",DJ9)))</formula>
    </cfRule>
    <cfRule type="cellIs" priority="122" dxfId="0" operator="greaterThan" stopIfTrue="1">
      <formula>$DJ$25</formula>
    </cfRule>
  </conditionalFormatting>
  <conditionalFormatting sqref="DJ10:DJ24">
    <cfRule type="containsText" priority="119" dxfId="1" operator="containsText" stopIfTrue="1" text="*-">
      <formula>NOT(ISERROR(SEARCH("*-",DJ10)))</formula>
    </cfRule>
    <cfRule type="cellIs" priority="120" dxfId="0" operator="greaterThan" stopIfTrue="1">
      <formula>$DJ$25</formula>
    </cfRule>
  </conditionalFormatting>
  <conditionalFormatting sqref="DO9">
    <cfRule type="containsText" priority="117" dxfId="1" operator="containsText" stopIfTrue="1" text="*-">
      <formula>NOT(ISERROR(SEARCH("*-",DO9)))</formula>
    </cfRule>
    <cfRule type="cellIs" priority="118" dxfId="0" operator="greaterThan" stopIfTrue="1">
      <formula>$DO$25</formula>
    </cfRule>
  </conditionalFormatting>
  <conditionalFormatting sqref="DO10:DO24">
    <cfRule type="containsText" priority="115" dxfId="1" operator="containsText" stopIfTrue="1" text="*-">
      <formula>NOT(ISERROR(SEARCH("*-",DO10)))</formula>
    </cfRule>
    <cfRule type="cellIs" priority="116" dxfId="0" operator="greaterThan" stopIfTrue="1">
      <formula>$DO$25</formula>
    </cfRule>
  </conditionalFormatting>
  <conditionalFormatting sqref="DT9">
    <cfRule type="containsText" priority="113" dxfId="1" operator="containsText" stopIfTrue="1" text="*-">
      <formula>NOT(ISERROR(SEARCH("*-",DT9)))</formula>
    </cfRule>
    <cfRule type="cellIs" priority="114" dxfId="0" operator="greaterThan" stopIfTrue="1">
      <formula>$DT$25</formula>
    </cfRule>
  </conditionalFormatting>
  <conditionalFormatting sqref="DT10:DT24">
    <cfRule type="containsText" priority="111" dxfId="1" operator="containsText" stopIfTrue="1" text="*-">
      <formula>NOT(ISERROR(SEARCH("*-",DT10)))</formula>
    </cfRule>
    <cfRule type="cellIs" priority="112" dxfId="0" operator="greaterThan" stopIfTrue="1">
      <formula>$DT$25</formula>
    </cfRule>
  </conditionalFormatting>
  <conditionalFormatting sqref="DY9">
    <cfRule type="containsText" priority="109" dxfId="1" operator="containsText" stopIfTrue="1" text="*-">
      <formula>NOT(ISERROR(SEARCH("*-",DY9)))</formula>
    </cfRule>
    <cfRule type="cellIs" priority="110" dxfId="0" operator="greaterThan" stopIfTrue="1">
      <formula>$DY$25</formula>
    </cfRule>
  </conditionalFormatting>
  <conditionalFormatting sqref="DY10:DY24">
    <cfRule type="containsText" priority="107" dxfId="1" operator="containsText" stopIfTrue="1" text="*-">
      <formula>NOT(ISERROR(SEARCH("*-",DY10)))</formula>
    </cfRule>
    <cfRule type="cellIs" priority="108" dxfId="0" operator="greaterThan" stopIfTrue="1">
      <formula>$DY$25</formula>
    </cfRule>
  </conditionalFormatting>
  <conditionalFormatting sqref="ED9">
    <cfRule type="containsText" priority="105" dxfId="1" operator="containsText" stopIfTrue="1" text="*-">
      <formula>NOT(ISERROR(SEARCH("*-",ED9)))</formula>
    </cfRule>
    <cfRule type="cellIs" priority="106" dxfId="0" operator="greaterThan" stopIfTrue="1">
      <formula>$ED$25</formula>
    </cfRule>
  </conditionalFormatting>
  <conditionalFormatting sqref="ED10:ED24">
    <cfRule type="containsText" priority="103" dxfId="1" operator="containsText" stopIfTrue="1" text="*-">
      <formula>NOT(ISERROR(SEARCH("*-",ED10)))</formula>
    </cfRule>
    <cfRule type="cellIs" priority="104" dxfId="0" operator="greaterThan" stopIfTrue="1">
      <formula>$ED$25</formula>
    </cfRule>
  </conditionalFormatting>
  <conditionalFormatting sqref="EI9">
    <cfRule type="containsText" priority="101" dxfId="1" operator="containsText" stopIfTrue="1" text="*-">
      <formula>NOT(ISERROR(SEARCH("*-",EI9)))</formula>
    </cfRule>
    <cfRule type="cellIs" priority="102" dxfId="0" operator="greaterThan" stopIfTrue="1">
      <formula>$EI$25</formula>
    </cfRule>
  </conditionalFormatting>
  <conditionalFormatting sqref="EI10:EI24">
    <cfRule type="containsText" priority="99" dxfId="1" operator="containsText" stopIfTrue="1" text="*-">
      <formula>NOT(ISERROR(SEARCH("*-",EI10)))</formula>
    </cfRule>
    <cfRule type="cellIs" priority="100" dxfId="0" operator="greaterThan" stopIfTrue="1">
      <formula>$EI$25</formula>
    </cfRule>
  </conditionalFormatting>
  <conditionalFormatting sqref="EN9">
    <cfRule type="containsText" priority="97" dxfId="1" operator="containsText" stopIfTrue="1" text="*-">
      <formula>NOT(ISERROR(SEARCH("*-",EN9)))</formula>
    </cfRule>
    <cfRule type="cellIs" priority="98" dxfId="0" operator="greaterThan" stopIfTrue="1">
      <formula>$EN$25</formula>
    </cfRule>
  </conditionalFormatting>
  <conditionalFormatting sqref="EN10:EN24">
    <cfRule type="containsText" priority="95" dxfId="1" operator="containsText" stopIfTrue="1" text="*-">
      <formula>NOT(ISERROR(SEARCH("*-",EN10)))</formula>
    </cfRule>
    <cfRule type="cellIs" priority="96" dxfId="0" operator="greaterThan" stopIfTrue="1">
      <formula>$EN$25</formula>
    </cfRule>
  </conditionalFormatting>
  <conditionalFormatting sqref="ES9">
    <cfRule type="containsText" priority="93" dxfId="1" operator="containsText" stopIfTrue="1" text="*-">
      <formula>NOT(ISERROR(SEARCH("*-",ES9)))</formula>
    </cfRule>
    <cfRule type="cellIs" priority="94" dxfId="0" operator="greaterThan" stopIfTrue="1">
      <formula>$ES$25</formula>
    </cfRule>
  </conditionalFormatting>
  <conditionalFormatting sqref="ES10:ES24">
    <cfRule type="containsText" priority="91" dxfId="1" operator="containsText" stopIfTrue="1" text="*-">
      <formula>NOT(ISERROR(SEARCH("*-",ES10)))</formula>
    </cfRule>
    <cfRule type="cellIs" priority="92" dxfId="0" operator="greaterThan" stopIfTrue="1">
      <formula>$ES$25</formula>
    </cfRule>
  </conditionalFormatting>
  <conditionalFormatting sqref="EX9">
    <cfRule type="containsText" priority="89" dxfId="1" operator="containsText" stopIfTrue="1" text="*-">
      <formula>NOT(ISERROR(SEARCH("*-",EX9)))</formula>
    </cfRule>
    <cfRule type="cellIs" priority="90" dxfId="0" operator="greaterThan" stopIfTrue="1">
      <formula>$EX$25</formula>
    </cfRule>
  </conditionalFormatting>
  <conditionalFormatting sqref="EX10:EX24">
    <cfRule type="containsText" priority="87" dxfId="1" operator="containsText" stopIfTrue="1" text="*-">
      <formula>NOT(ISERROR(SEARCH("*-",EX10)))</formula>
    </cfRule>
    <cfRule type="cellIs" priority="88" dxfId="0" operator="greaterThan" stopIfTrue="1">
      <formula>$EX$25</formula>
    </cfRule>
  </conditionalFormatting>
  <conditionalFormatting sqref="FC9">
    <cfRule type="containsText" priority="85" dxfId="1" operator="containsText" stopIfTrue="1" text="*-">
      <formula>NOT(ISERROR(SEARCH("*-",FC9)))</formula>
    </cfRule>
    <cfRule type="cellIs" priority="86" dxfId="0" operator="greaterThan" stopIfTrue="1">
      <formula>$FC$25</formula>
    </cfRule>
  </conditionalFormatting>
  <conditionalFormatting sqref="FC10:FC24">
    <cfRule type="containsText" priority="83" dxfId="1" operator="containsText" stopIfTrue="1" text="*-">
      <formula>NOT(ISERROR(SEARCH("*-",FC10)))</formula>
    </cfRule>
    <cfRule type="cellIs" priority="84" dxfId="0" operator="greaterThan" stopIfTrue="1">
      <formula>$FC$25</formula>
    </cfRule>
  </conditionalFormatting>
  <conditionalFormatting sqref="FH9">
    <cfRule type="containsText" priority="81" dxfId="1" operator="containsText" stopIfTrue="1" text="*-">
      <formula>NOT(ISERROR(SEARCH("*-",FH9)))</formula>
    </cfRule>
    <cfRule type="cellIs" priority="82" dxfId="0" operator="greaterThan" stopIfTrue="1">
      <formula>$FH$25</formula>
    </cfRule>
  </conditionalFormatting>
  <conditionalFormatting sqref="FH10:FH24">
    <cfRule type="containsText" priority="79" dxfId="1" operator="containsText" stopIfTrue="1" text="*-">
      <formula>NOT(ISERROR(SEARCH("*-",FH10)))</formula>
    </cfRule>
    <cfRule type="cellIs" priority="80" dxfId="0" operator="greaterThan" stopIfTrue="1">
      <formula>$FH$25</formula>
    </cfRule>
  </conditionalFormatting>
  <conditionalFormatting sqref="FM9">
    <cfRule type="containsText" priority="77" dxfId="1" operator="containsText" stopIfTrue="1" text="*-">
      <formula>NOT(ISERROR(SEARCH("*-",FM9)))</formula>
    </cfRule>
    <cfRule type="cellIs" priority="78" dxfId="0" operator="greaterThan" stopIfTrue="1">
      <formula>$FM$25</formula>
    </cfRule>
  </conditionalFormatting>
  <conditionalFormatting sqref="FM10:FM24">
    <cfRule type="containsText" priority="75" dxfId="1" operator="containsText" stopIfTrue="1" text="*-">
      <formula>NOT(ISERROR(SEARCH("*-",FM10)))</formula>
    </cfRule>
    <cfRule type="cellIs" priority="76" dxfId="0" operator="greaterThan" stopIfTrue="1">
      <formula>$FM$25</formula>
    </cfRule>
  </conditionalFormatting>
  <conditionalFormatting sqref="FR9">
    <cfRule type="containsText" priority="73" dxfId="1" operator="containsText" stopIfTrue="1" text="*-">
      <formula>NOT(ISERROR(SEARCH("*-",FR9)))</formula>
    </cfRule>
    <cfRule type="cellIs" priority="74" dxfId="0" operator="greaterThan" stopIfTrue="1">
      <formula>$FR$25</formula>
    </cfRule>
  </conditionalFormatting>
  <conditionalFormatting sqref="FR10:FR24">
    <cfRule type="containsText" priority="71" dxfId="1" operator="containsText" stopIfTrue="1" text="*-">
      <formula>NOT(ISERROR(SEARCH("*-",FR10)))</formula>
    </cfRule>
    <cfRule type="cellIs" priority="72" dxfId="0" operator="greaterThan" stopIfTrue="1">
      <formula>$FR$25</formula>
    </cfRule>
  </conditionalFormatting>
  <conditionalFormatting sqref="FW9">
    <cfRule type="containsText" priority="69" dxfId="1" operator="containsText" stopIfTrue="1" text="*-">
      <formula>NOT(ISERROR(SEARCH("*-",FW9)))</formula>
    </cfRule>
    <cfRule type="cellIs" priority="70" dxfId="0" operator="greaterThan" stopIfTrue="1">
      <formula>$FW$25</formula>
    </cfRule>
  </conditionalFormatting>
  <conditionalFormatting sqref="FW10:FW24">
    <cfRule type="containsText" priority="67" dxfId="1" operator="containsText" stopIfTrue="1" text="*-">
      <formula>NOT(ISERROR(SEARCH("*-",FW10)))</formula>
    </cfRule>
    <cfRule type="cellIs" priority="68" dxfId="0" operator="greaterThan" stopIfTrue="1">
      <formula>$FW$25</formula>
    </cfRule>
  </conditionalFormatting>
  <conditionalFormatting sqref="GB9">
    <cfRule type="containsText" priority="65" dxfId="1" operator="containsText" stopIfTrue="1" text="*-">
      <formula>NOT(ISERROR(SEARCH("*-",GB9)))</formula>
    </cfRule>
    <cfRule type="cellIs" priority="66" dxfId="0" operator="greaterThan" stopIfTrue="1">
      <formula>$GB$25</formula>
    </cfRule>
  </conditionalFormatting>
  <conditionalFormatting sqref="GB10:GB24">
    <cfRule type="containsText" priority="63" dxfId="1" operator="containsText" stopIfTrue="1" text="*-">
      <formula>NOT(ISERROR(SEARCH("*-",GB10)))</formula>
    </cfRule>
    <cfRule type="cellIs" priority="64" dxfId="0" operator="greaterThan" stopIfTrue="1">
      <formula>$GB$25</formula>
    </cfRule>
  </conditionalFormatting>
  <conditionalFormatting sqref="GG9">
    <cfRule type="containsText" priority="61" dxfId="1" operator="containsText" stopIfTrue="1" text="*-">
      <formula>NOT(ISERROR(SEARCH("*-",GG9)))</formula>
    </cfRule>
    <cfRule type="cellIs" priority="62" dxfId="0" operator="greaterThan" stopIfTrue="1">
      <formula>$GG$25</formula>
    </cfRule>
  </conditionalFormatting>
  <conditionalFormatting sqref="GG10:GG24">
    <cfRule type="containsText" priority="59" dxfId="1" operator="containsText" stopIfTrue="1" text="*-">
      <formula>NOT(ISERROR(SEARCH("*-",GG10)))</formula>
    </cfRule>
    <cfRule type="cellIs" priority="60" dxfId="0" operator="greaterThan" stopIfTrue="1">
      <formula>$GG$25</formula>
    </cfRule>
  </conditionalFormatting>
  <conditionalFormatting sqref="GL9">
    <cfRule type="containsText" priority="57" dxfId="1" operator="containsText" stopIfTrue="1" text="*-">
      <formula>NOT(ISERROR(SEARCH("*-",GL9)))</formula>
    </cfRule>
    <cfRule type="cellIs" priority="58" dxfId="0" operator="greaterThan" stopIfTrue="1">
      <formula>$GL$25</formula>
    </cfRule>
  </conditionalFormatting>
  <conditionalFormatting sqref="GL10:GL24">
    <cfRule type="containsText" priority="55" dxfId="1" operator="containsText" stopIfTrue="1" text="*-">
      <formula>NOT(ISERROR(SEARCH("*-",GL10)))</formula>
    </cfRule>
    <cfRule type="cellIs" priority="56" dxfId="0" operator="greaterThan" stopIfTrue="1">
      <formula>$GL$25</formula>
    </cfRule>
  </conditionalFormatting>
  <conditionalFormatting sqref="GQ9">
    <cfRule type="containsText" priority="53" dxfId="1" operator="containsText" stopIfTrue="1" text="*-">
      <formula>NOT(ISERROR(SEARCH("*-",GQ9)))</formula>
    </cfRule>
    <cfRule type="cellIs" priority="54" dxfId="0" operator="greaterThan" stopIfTrue="1">
      <formula>$GQ$25</formula>
    </cfRule>
  </conditionalFormatting>
  <conditionalFormatting sqref="GQ10:GQ24">
    <cfRule type="containsText" priority="51" dxfId="1" operator="containsText" stopIfTrue="1" text="*-">
      <formula>NOT(ISERROR(SEARCH("*-",GQ10)))</formula>
    </cfRule>
    <cfRule type="cellIs" priority="52" dxfId="0" operator="greaterThan" stopIfTrue="1">
      <formula>$GQ$25</formula>
    </cfRule>
  </conditionalFormatting>
  <conditionalFormatting sqref="GV9">
    <cfRule type="containsText" priority="49" dxfId="1" operator="containsText" stopIfTrue="1" text="*-">
      <formula>NOT(ISERROR(SEARCH("*-",GV9)))</formula>
    </cfRule>
    <cfRule type="cellIs" priority="50" dxfId="0" operator="greaterThan" stopIfTrue="1">
      <formula>$GV$25</formula>
    </cfRule>
  </conditionalFormatting>
  <conditionalFormatting sqref="GV10:GV24">
    <cfRule type="containsText" priority="47" dxfId="1" operator="containsText" stopIfTrue="1" text="*-">
      <formula>NOT(ISERROR(SEARCH("*-",GV10)))</formula>
    </cfRule>
    <cfRule type="cellIs" priority="48" dxfId="0" operator="greaterThan" stopIfTrue="1">
      <formula>$GV$25</formula>
    </cfRule>
  </conditionalFormatting>
  <conditionalFormatting sqref="HA9">
    <cfRule type="containsText" priority="45" dxfId="1" operator="containsText" stopIfTrue="1" text="*-">
      <formula>NOT(ISERROR(SEARCH("*-",HA9)))</formula>
    </cfRule>
    <cfRule type="cellIs" priority="46" dxfId="0" operator="greaterThan" stopIfTrue="1">
      <formula>$HA$25</formula>
    </cfRule>
  </conditionalFormatting>
  <conditionalFormatting sqref="HA10:HA24">
    <cfRule type="containsText" priority="43" dxfId="1" operator="containsText" stopIfTrue="1" text="*-">
      <formula>NOT(ISERROR(SEARCH("*-",HA10)))</formula>
    </cfRule>
    <cfRule type="cellIs" priority="44" dxfId="0" operator="greaterThan" stopIfTrue="1">
      <formula>$HA$25</formula>
    </cfRule>
  </conditionalFormatting>
  <conditionalFormatting sqref="HF9">
    <cfRule type="containsText" priority="41" dxfId="1" operator="containsText" stopIfTrue="1" text="*-">
      <formula>NOT(ISERROR(SEARCH("*-",HF9)))</formula>
    </cfRule>
    <cfRule type="cellIs" priority="42" dxfId="0" operator="greaterThan" stopIfTrue="1">
      <formula>$HF$25</formula>
    </cfRule>
  </conditionalFormatting>
  <conditionalFormatting sqref="HF10:HF24">
    <cfRule type="containsText" priority="39" dxfId="1" operator="containsText" stopIfTrue="1" text="*-">
      <formula>NOT(ISERROR(SEARCH("*-",HF10)))</formula>
    </cfRule>
    <cfRule type="cellIs" priority="40" dxfId="0" operator="greaterThan" stopIfTrue="1">
      <formula>$HF$25</formula>
    </cfRule>
  </conditionalFormatting>
  <conditionalFormatting sqref="HK9">
    <cfRule type="containsText" priority="37" dxfId="1" operator="containsText" stopIfTrue="1" text="*-">
      <formula>NOT(ISERROR(SEARCH("*-",HK9)))</formula>
    </cfRule>
    <cfRule type="cellIs" priority="38" dxfId="0" operator="greaterThan" stopIfTrue="1">
      <formula>$HK$25</formula>
    </cfRule>
  </conditionalFormatting>
  <conditionalFormatting sqref="HK10:HK24">
    <cfRule type="containsText" priority="35" dxfId="1" operator="containsText" stopIfTrue="1" text="*-">
      <formula>NOT(ISERROR(SEARCH("*-",HK10)))</formula>
    </cfRule>
    <cfRule type="cellIs" priority="36" dxfId="0" operator="greaterThan" stopIfTrue="1">
      <formula>$HK$25</formula>
    </cfRule>
  </conditionalFormatting>
  <conditionalFormatting sqref="HP9">
    <cfRule type="containsText" priority="33" dxfId="1" operator="containsText" stopIfTrue="1" text="*-">
      <formula>NOT(ISERROR(SEARCH("*-",HP9)))</formula>
    </cfRule>
    <cfRule type="cellIs" priority="34" dxfId="0" operator="greaterThan" stopIfTrue="1">
      <formula>$HP$25</formula>
    </cfRule>
  </conditionalFormatting>
  <conditionalFormatting sqref="HP10:HP24">
    <cfRule type="containsText" priority="31" dxfId="1" operator="containsText" stopIfTrue="1" text="*-">
      <formula>NOT(ISERROR(SEARCH("*-",HP10)))</formula>
    </cfRule>
    <cfRule type="cellIs" priority="32" dxfId="0" operator="greaterThan" stopIfTrue="1">
      <formula>$HP$25</formula>
    </cfRule>
  </conditionalFormatting>
  <conditionalFormatting sqref="HU9">
    <cfRule type="containsText" priority="29" dxfId="1" operator="containsText" stopIfTrue="1" text="*-">
      <formula>NOT(ISERROR(SEARCH("*-",HU9)))</formula>
    </cfRule>
    <cfRule type="cellIs" priority="30" dxfId="0" operator="greaterThan" stopIfTrue="1">
      <formula>$HU$25</formula>
    </cfRule>
  </conditionalFormatting>
  <conditionalFormatting sqref="HU10:HU24">
    <cfRule type="containsText" priority="27" dxfId="1" operator="containsText" stopIfTrue="1" text="*-">
      <formula>NOT(ISERROR(SEARCH("*-",HU10)))</formula>
    </cfRule>
    <cfRule type="cellIs" priority="28" dxfId="0" operator="greaterThan" stopIfTrue="1">
      <formula>$HU$25</formula>
    </cfRule>
  </conditionalFormatting>
  <conditionalFormatting sqref="HZ9">
    <cfRule type="containsText" priority="25" dxfId="1" operator="containsText" stopIfTrue="1" text="*-">
      <formula>NOT(ISERROR(SEARCH("*-",HZ9)))</formula>
    </cfRule>
    <cfRule type="cellIs" priority="26" dxfId="0" operator="greaterThan" stopIfTrue="1">
      <formula>$HZ$25</formula>
    </cfRule>
  </conditionalFormatting>
  <conditionalFormatting sqref="HZ10:HZ24">
    <cfRule type="containsText" priority="23" dxfId="1" operator="containsText" stopIfTrue="1" text="*-">
      <formula>NOT(ISERROR(SEARCH("*-",HZ10)))</formula>
    </cfRule>
    <cfRule type="cellIs" priority="24" dxfId="0" operator="greaterThan" stopIfTrue="1">
      <formula>$HZ$25</formula>
    </cfRule>
  </conditionalFormatting>
  <conditionalFormatting sqref="IE9">
    <cfRule type="containsText" priority="21" dxfId="1" operator="containsText" stopIfTrue="1" text="*-">
      <formula>NOT(ISERROR(SEARCH("*-",IE9)))</formula>
    </cfRule>
    <cfRule type="cellIs" priority="22" dxfId="0" operator="greaterThan" stopIfTrue="1">
      <formula>$IE$25</formula>
    </cfRule>
  </conditionalFormatting>
  <conditionalFormatting sqref="IE10:IE24">
    <cfRule type="containsText" priority="19" dxfId="1" operator="containsText" stopIfTrue="1" text="*-">
      <formula>NOT(ISERROR(SEARCH("*-",IE10)))</formula>
    </cfRule>
    <cfRule type="cellIs" priority="20" dxfId="0" operator="greaterThan" stopIfTrue="1">
      <formula>$IE$25</formula>
    </cfRule>
  </conditionalFormatting>
  <conditionalFormatting sqref="CO9">
    <cfRule type="containsText" priority="17" dxfId="1" operator="containsText" stopIfTrue="1" text="*-">
      <formula>NOT(ISERROR(SEARCH("*-",CO9)))</formula>
    </cfRule>
    <cfRule type="cellIs" priority="18" dxfId="0" operator="greaterThan" stopIfTrue="1">
      <formula>$CP$25</formula>
    </cfRule>
  </conditionalFormatting>
  <conditionalFormatting sqref="CO10:CO24">
    <cfRule type="containsText" priority="15" dxfId="1" operator="containsText" stopIfTrue="1" text="*-">
      <formula>NOT(ISERROR(SEARCH("*-",CO10)))</formula>
    </cfRule>
    <cfRule type="cellIs" priority="16" dxfId="0" operator="greaterThan" stopIfTrue="1">
      <formula>$CP$25</formula>
    </cfRule>
  </conditionalFormatting>
  <conditionalFormatting sqref="ID9">
    <cfRule type="containsText" priority="13" dxfId="1" operator="containsText" stopIfTrue="1" text="*-">
      <formula>NOT(ISERROR(SEARCH("*-",ID9)))</formula>
    </cfRule>
    <cfRule type="cellIs" priority="14" dxfId="0" operator="greaterThan" stopIfTrue="1">
      <formula>$IE$25</formula>
    </cfRule>
  </conditionalFormatting>
  <conditionalFormatting sqref="ID10:ID24">
    <cfRule type="containsText" priority="11" dxfId="1" operator="containsText" stopIfTrue="1" text="*-">
      <formula>NOT(ISERROR(SEARCH("*-",ID10)))</formula>
    </cfRule>
    <cfRule type="cellIs" priority="12" dxfId="0" operator="greaterThan" stopIfTrue="1">
      <formula>$IE$25</formula>
    </cfRule>
  </conditionalFormatting>
  <conditionalFormatting sqref="AB9:AB24">
    <cfRule type="cellIs" priority="10" dxfId="0" operator="greaterThan" stopIfTrue="1">
      <formula>$AC$25</formula>
    </cfRule>
  </conditionalFormatting>
  <conditionalFormatting sqref="AB9">
    <cfRule type="containsText" priority="9" dxfId="1" operator="containsText" stopIfTrue="1" text="*-">
      <formula>NOT(ISERROR(SEARCH("*-",AB9)))</formula>
    </cfRule>
  </conditionalFormatting>
  <conditionalFormatting sqref="AB10:AB24">
    <cfRule type="containsText" priority="8" dxfId="1" operator="containsText" stopIfTrue="1" text="*-">
      <formula>NOT(ISERROR(SEARCH("*-",AB10)))</formula>
    </cfRule>
  </conditionalFormatting>
  <conditionalFormatting sqref="AV10:AV24">
    <cfRule type="containsText" priority="3" dxfId="1" operator="containsText" stopIfTrue="1" text="*-">
      <formula>NOT(ISERROR(SEARCH("*-",AV10)))</formula>
    </cfRule>
    <cfRule type="cellIs" priority="4" dxfId="0" operator="greaterThan" stopIfTrue="1">
      <formula>$AW$25</formula>
    </cfRule>
  </conditionalFormatting>
  <conditionalFormatting sqref="AV9">
    <cfRule type="containsText" priority="5" dxfId="1" operator="containsText" stopIfTrue="1" text="*-">
      <formula>NOT(ISERROR(SEARCH("*-",AV9)))</formula>
    </cfRule>
    <cfRule type="cellIs" priority="7" dxfId="0" operator="greaterThan" stopIfTrue="1">
      <formula>$AW$25</formula>
    </cfRule>
  </conditionalFormatting>
  <conditionalFormatting sqref="AV10:AV24">
    <cfRule type="cellIs" priority="6" dxfId="0" operator="greaterThan" stopIfTrue="1">
      <formula>$AW$25</formula>
    </cfRule>
  </conditionalFormatting>
  <conditionalFormatting sqref="AQ9">
    <cfRule type="containsText" priority="1" dxfId="1" operator="containsText" stopIfTrue="1" text="*-">
      <formula>NOT(ISERROR(SEARCH("*-",AQ9)))</formula>
    </cfRule>
    <cfRule type="cellIs" priority="2" dxfId="0" operator="greaterThan" stopIfTrue="1">
      <formula>$AW$25</formula>
    </cfRule>
  </conditionalFormatting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landscape" paperSize="9" scale="79" r:id="rId1"/>
  <headerFooter>
    <oddFooter>&amp;R&amp;P</oddFooter>
  </headerFooter>
  <colBreaks count="2" manualBreakCount="2">
    <brk id="31" max="65535" man="1"/>
    <brk id="49" max="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Q24"/>
  <sheetViews>
    <sheetView view="pageBreakPreview" zoomScale="90" zoomScaleNormal="115" zoomScaleSheetLayoutView="9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6" sqref="F6"/>
    </sheetView>
  </sheetViews>
  <sheetFormatPr defaultColWidth="9.00390625" defaultRowHeight="12.75"/>
  <cols>
    <col min="1" max="1" width="17.625" style="18" customWidth="1"/>
    <col min="2" max="2" width="9.75390625" style="18" bestFit="1" customWidth="1"/>
    <col min="3" max="3" width="9.875" style="18" bestFit="1" customWidth="1"/>
    <col min="4" max="4" width="9.75390625" style="18" bestFit="1" customWidth="1"/>
    <col min="5" max="5" width="6.625" style="22" customWidth="1"/>
    <col min="6" max="6" width="6.00390625" style="22" bestFit="1" customWidth="1"/>
    <col min="7" max="9" width="9.75390625" style="18" bestFit="1" customWidth="1"/>
    <col min="10" max="10" width="6.00390625" style="18" bestFit="1" customWidth="1"/>
    <col min="11" max="11" width="6.625" style="18" customWidth="1"/>
    <col min="12" max="12" width="11.25390625" style="18" bestFit="1" customWidth="1"/>
    <col min="13" max="14" width="9.75390625" style="18" bestFit="1" customWidth="1"/>
    <col min="15" max="16" width="6.625" style="18" customWidth="1"/>
    <col min="17" max="19" width="9.25390625" style="18" customWidth="1"/>
    <col min="20" max="20" width="7.00390625" style="22" customWidth="1"/>
    <col min="21" max="21" width="7.75390625" style="22" bestFit="1" customWidth="1"/>
    <col min="22" max="24" width="9.25390625" style="18" customWidth="1"/>
    <col min="25" max="25" width="7.125" style="22" customWidth="1"/>
    <col min="26" max="26" width="6.00390625" style="22" bestFit="1" customWidth="1"/>
    <col min="27" max="29" width="9.25390625" style="18" customWidth="1"/>
    <col min="30" max="31" width="6.00390625" style="22" bestFit="1" customWidth="1"/>
    <col min="32" max="34" width="9.25390625" style="18" customWidth="1"/>
    <col min="35" max="35" width="9.25390625" style="22" customWidth="1"/>
    <col min="36" max="36" width="9.125" style="22" customWidth="1"/>
    <col min="37" max="39" width="9.25390625" style="18" customWidth="1"/>
    <col min="40" max="41" width="6.00390625" style="22" bestFit="1" customWidth="1"/>
    <col min="42" max="44" width="9.25390625" style="18" customWidth="1"/>
    <col min="45" max="46" width="6.00390625" style="22" bestFit="1" customWidth="1"/>
    <col min="47" max="49" width="9.25390625" style="18" customWidth="1"/>
    <col min="50" max="51" width="6.00390625" style="22" bestFit="1" customWidth="1"/>
    <col min="52" max="54" width="9.25390625" style="18" customWidth="1"/>
    <col min="55" max="56" width="6.00390625" style="22" bestFit="1" customWidth="1"/>
    <col min="57" max="59" width="9.25390625" style="18" customWidth="1"/>
    <col min="60" max="60" width="6.00390625" style="22" customWidth="1"/>
    <col min="61" max="61" width="6.00390625" style="22" bestFit="1" customWidth="1"/>
    <col min="62" max="64" width="9.25390625" style="18" customWidth="1"/>
    <col min="65" max="66" width="6.00390625" style="22" bestFit="1" customWidth="1"/>
    <col min="67" max="69" width="9.25390625" style="18" customWidth="1"/>
    <col min="70" max="71" width="6.00390625" style="22" bestFit="1" customWidth="1"/>
    <col min="72" max="74" width="9.25390625" style="18" customWidth="1"/>
    <col min="75" max="75" width="7.00390625" style="22" bestFit="1" customWidth="1"/>
    <col min="76" max="76" width="6.00390625" style="22" bestFit="1" customWidth="1"/>
    <col min="77" max="79" width="9.25390625" style="18" customWidth="1"/>
    <col min="80" max="81" width="6.00390625" style="22" bestFit="1" customWidth="1"/>
    <col min="82" max="84" width="9.25390625" style="18" customWidth="1"/>
    <col min="85" max="86" width="6.00390625" style="22" bestFit="1" customWidth="1"/>
    <col min="87" max="89" width="9.25390625" style="18" customWidth="1"/>
    <col min="90" max="91" width="6.00390625" style="22" bestFit="1" customWidth="1"/>
    <col min="92" max="94" width="9.25390625" style="18" customWidth="1"/>
    <col min="95" max="95" width="6.25390625" style="22" customWidth="1"/>
    <col min="96" max="96" width="5.75390625" style="22" bestFit="1" customWidth="1"/>
    <col min="97" max="99" width="9.25390625" style="18" customWidth="1"/>
    <col min="100" max="101" width="6.00390625" style="22" bestFit="1" customWidth="1"/>
    <col min="102" max="104" width="9.25390625" style="18" customWidth="1"/>
    <col min="105" max="106" width="6.00390625" style="22" bestFit="1" customWidth="1"/>
    <col min="107" max="109" width="9.25390625" style="18" customWidth="1"/>
    <col min="110" max="111" width="6.00390625" style="22" bestFit="1" customWidth="1"/>
    <col min="112" max="112" width="9.25390625" style="18" customWidth="1"/>
    <col min="113" max="114" width="9.75390625" style="18" bestFit="1" customWidth="1"/>
    <col min="115" max="115" width="6.00390625" style="22" bestFit="1" customWidth="1"/>
    <col min="116" max="116" width="5.75390625" style="22" bestFit="1" customWidth="1"/>
    <col min="117" max="119" width="9.75390625" style="18" bestFit="1" customWidth="1"/>
    <col min="120" max="121" width="6.00390625" style="22" bestFit="1" customWidth="1"/>
    <col min="122" max="16384" width="9.125" style="18" customWidth="1"/>
  </cols>
  <sheetData>
    <row r="1" spans="2:16" ht="15.75" customHeight="1">
      <c r="B1" s="387" t="s">
        <v>75</v>
      </c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</row>
    <row r="2" spans="2:16" ht="15.75" customHeight="1">
      <c r="B2" s="387" t="s">
        <v>48</v>
      </c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</row>
    <row r="3" spans="2:12" ht="15.75" customHeight="1">
      <c r="B3" s="388" t="s">
        <v>50</v>
      </c>
      <c r="C3" s="388"/>
      <c r="D3" s="388"/>
      <c r="E3" s="388"/>
      <c r="F3" s="388"/>
      <c r="G3" s="388"/>
      <c r="H3" s="388"/>
      <c r="I3" s="388"/>
      <c r="J3" s="388"/>
      <c r="K3" s="388"/>
      <c r="L3" s="21">
        <f>'звітна до поперед. (маг+ринки)'!I7</f>
        <v>43768</v>
      </c>
    </row>
    <row r="4" spans="2:12" ht="15.75">
      <c r="B4" s="5"/>
      <c r="C4" s="5"/>
      <c r="D4" s="5"/>
      <c r="E4" s="26"/>
      <c r="F4" s="26"/>
      <c r="G4" s="5"/>
      <c r="H4" s="5"/>
      <c r="I4" s="5"/>
      <c r="J4" s="5"/>
      <c r="K4" s="5"/>
      <c r="L4" s="5"/>
    </row>
    <row r="5" spans="1:121" ht="48.75" customHeight="1">
      <c r="A5" s="398" t="s">
        <v>1</v>
      </c>
      <c r="B5" s="390" t="s">
        <v>88</v>
      </c>
      <c r="C5" s="391"/>
      <c r="D5" s="391"/>
      <c r="E5" s="391"/>
      <c r="F5" s="392"/>
      <c r="G5" s="390" t="s">
        <v>87</v>
      </c>
      <c r="H5" s="391"/>
      <c r="I5" s="391"/>
      <c r="J5" s="391"/>
      <c r="K5" s="391"/>
      <c r="L5" s="390" t="s">
        <v>21</v>
      </c>
      <c r="M5" s="391"/>
      <c r="N5" s="391"/>
      <c r="O5" s="391"/>
      <c r="P5" s="391"/>
      <c r="Q5" s="395" t="s">
        <v>71</v>
      </c>
      <c r="R5" s="396"/>
      <c r="S5" s="396"/>
      <c r="T5" s="396"/>
      <c r="U5" s="396"/>
      <c r="V5" s="395" t="s">
        <v>22</v>
      </c>
      <c r="W5" s="396"/>
      <c r="X5" s="396"/>
      <c r="Y5" s="396"/>
      <c r="Z5" s="396"/>
      <c r="AA5" s="390" t="s">
        <v>23</v>
      </c>
      <c r="AB5" s="391"/>
      <c r="AC5" s="391"/>
      <c r="AD5" s="391"/>
      <c r="AE5" s="391"/>
      <c r="AF5" s="390" t="s">
        <v>4</v>
      </c>
      <c r="AG5" s="391"/>
      <c r="AH5" s="391"/>
      <c r="AI5" s="391"/>
      <c r="AJ5" s="391"/>
      <c r="AK5" s="390" t="s">
        <v>86</v>
      </c>
      <c r="AL5" s="391"/>
      <c r="AM5" s="391"/>
      <c r="AN5" s="391"/>
      <c r="AO5" s="391"/>
      <c r="AP5" s="390" t="s">
        <v>7</v>
      </c>
      <c r="AQ5" s="391"/>
      <c r="AR5" s="391"/>
      <c r="AS5" s="391"/>
      <c r="AT5" s="391"/>
      <c r="AU5" s="390" t="s">
        <v>9</v>
      </c>
      <c r="AV5" s="391"/>
      <c r="AW5" s="391"/>
      <c r="AX5" s="391"/>
      <c r="AY5" s="391"/>
      <c r="AZ5" s="393" t="s">
        <v>8</v>
      </c>
      <c r="BA5" s="394"/>
      <c r="BB5" s="394"/>
      <c r="BC5" s="394"/>
      <c r="BD5" s="394"/>
      <c r="BE5" s="393" t="s">
        <v>84</v>
      </c>
      <c r="BF5" s="394"/>
      <c r="BG5" s="394"/>
      <c r="BH5" s="394"/>
      <c r="BI5" s="394"/>
      <c r="BJ5" s="393" t="s">
        <v>24</v>
      </c>
      <c r="BK5" s="394"/>
      <c r="BL5" s="394"/>
      <c r="BM5" s="394"/>
      <c r="BN5" s="394"/>
      <c r="BO5" s="393" t="s">
        <v>25</v>
      </c>
      <c r="BP5" s="394"/>
      <c r="BQ5" s="394"/>
      <c r="BR5" s="394"/>
      <c r="BS5" s="394"/>
      <c r="BT5" s="393" t="s">
        <v>26</v>
      </c>
      <c r="BU5" s="394"/>
      <c r="BV5" s="394"/>
      <c r="BW5" s="394"/>
      <c r="BX5" s="394"/>
      <c r="BY5" s="393" t="s">
        <v>79</v>
      </c>
      <c r="BZ5" s="394"/>
      <c r="CA5" s="394"/>
      <c r="CB5" s="394"/>
      <c r="CC5" s="394"/>
      <c r="CD5" s="393" t="s">
        <v>6</v>
      </c>
      <c r="CE5" s="394"/>
      <c r="CF5" s="394"/>
      <c r="CG5" s="394"/>
      <c r="CH5" s="394"/>
      <c r="CI5" s="393" t="s">
        <v>80</v>
      </c>
      <c r="CJ5" s="394"/>
      <c r="CK5" s="394"/>
      <c r="CL5" s="394"/>
      <c r="CM5" s="394"/>
      <c r="CN5" s="393" t="s">
        <v>27</v>
      </c>
      <c r="CO5" s="394"/>
      <c r="CP5" s="394"/>
      <c r="CQ5" s="394"/>
      <c r="CR5" s="394"/>
      <c r="CS5" s="393" t="s">
        <v>10</v>
      </c>
      <c r="CT5" s="394"/>
      <c r="CU5" s="394"/>
      <c r="CV5" s="394"/>
      <c r="CW5" s="394"/>
      <c r="CX5" s="393" t="s">
        <v>28</v>
      </c>
      <c r="CY5" s="394"/>
      <c r="CZ5" s="394"/>
      <c r="DA5" s="394"/>
      <c r="DB5" s="394"/>
      <c r="DC5" s="393" t="s">
        <v>29</v>
      </c>
      <c r="DD5" s="394"/>
      <c r="DE5" s="394"/>
      <c r="DF5" s="394"/>
      <c r="DG5" s="394"/>
      <c r="DH5" s="393" t="s">
        <v>30</v>
      </c>
      <c r="DI5" s="394"/>
      <c r="DJ5" s="394"/>
      <c r="DK5" s="394"/>
      <c r="DL5" s="394"/>
      <c r="DM5" s="385" t="s">
        <v>11</v>
      </c>
      <c r="DN5" s="385"/>
      <c r="DO5" s="385"/>
      <c r="DP5" s="385"/>
      <c r="DQ5" s="385"/>
    </row>
    <row r="6" spans="1:121" ht="67.5">
      <c r="A6" s="398"/>
      <c r="B6" s="16">
        <v>43464</v>
      </c>
      <c r="C6" s="2">
        <v>43758</v>
      </c>
      <c r="D6" s="3">
        <f>'звітна до поперед. (маг+ринки)'!I7</f>
        <v>43768</v>
      </c>
      <c r="E6" s="167" t="str">
        <f>'звітна до поперед. (маг+ринки)'!J7</f>
        <v>30.10.2019 до 20.10.2019, %</v>
      </c>
      <c r="F6" s="167" t="str">
        <f>'звітна до поперед. (маг+ринки)'!K7</f>
        <v>30.10.2019 до 30.12.2018, %</v>
      </c>
      <c r="G6" s="16">
        <v>43464</v>
      </c>
      <c r="H6" s="3">
        <f>C6</f>
        <v>43758</v>
      </c>
      <c r="I6" s="3">
        <f>$D$6</f>
        <v>43768</v>
      </c>
      <c r="J6" s="167" t="str">
        <f>$E$6</f>
        <v>30.10.2019 до 20.10.2019, %</v>
      </c>
      <c r="K6" s="167" t="str">
        <f>$F$6</f>
        <v>30.10.2019 до 30.12.2018, %</v>
      </c>
      <c r="L6" s="16">
        <v>43464</v>
      </c>
      <c r="M6" s="3">
        <f>H6</f>
        <v>43758</v>
      </c>
      <c r="N6" s="3">
        <f>$D$6</f>
        <v>43768</v>
      </c>
      <c r="O6" s="167" t="str">
        <f>$E$6</f>
        <v>30.10.2019 до 20.10.2019, %</v>
      </c>
      <c r="P6" s="167" t="str">
        <f>$F$6</f>
        <v>30.10.2019 до 30.12.2018, %</v>
      </c>
      <c r="Q6" s="16">
        <v>43464</v>
      </c>
      <c r="R6" s="3">
        <f>M6</f>
        <v>43758</v>
      </c>
      <c r="S6" s="3">
        <f>$D$6</f>
        <v>43768</v>
      </c>
      <c r="T6" s="167" t="str">
        <f>$E$6</f>
        <v>30.10.2019 до 20.10.2019, %</v>
      </c>
      <c r="U6" s="167" t="str">
        <f>$F$6</f>
        <v>30.10.2019 до 30.12.2018, %</v>
      </c>
      <c r="V6" s="16">
        <v>43464</v>
      </c>
      <c r="W6" s="3">
        <f>R6</f>
        <v>43758</v>
      </c>
      <c r="X6" s="3">
        <f>$D$6</f>
        <v>43768</v>
      </c>
      <c r="Y6" s="167" t="str">
        <f>$E$6</f>
        <v>30.10.2019 до 20.10.2019, %</v>
      </c>
      <c r="Z6" s="167" t="str">
        <f>$F$6</f>
        <v>30.10.2019 до 30.12.2018, %</v>
      </c>
      <c r="AA6" s="16">
        <v>43464</v>
      </c>
      <c r="AB6" s="3">
        <f>W6</f>
        <v>43758</v>
      </c>
      <c r="AC6" s="3">
        <f>$D$6</f>
        <v>43768</v>
      </c>
      <c r="AD6" s="167" t="str">
        <f>$E$6</f>
        <v>30.10.2019 до 20.10.2019, %</v>
      </c>
      <c r="AE6" s="167" t="str">
        <f>$F$6</f>
        <v>30.10.2019 до 30.12.2018, %</v>
      </c>
      <c r="AF6" s="16">
        <v>43464</v>
      </c>
      <c r="AG6" s="3">
        <f>AB6</f>
        <v>43758</v>
      </c>
      <c r="AH6" s="3">
        <f>$D$6</f>
        <v>43768</v>
      </c>
      <c r="AI6" s="167" t="str">
        <f>$E$6</f>
        <v>30.10.2019 до 20.10.2019, %</v>
      </c>
      <c r="AJ6" s="167" t="str">
        <f>$F$6</f>
        <v>30.10.2019 до 30.12.2018, %</v>
      </c>
      <c r="AK6" s="16">
        <v>43464</v>
      </c>
      <c r="AL6" s="3">
        <f>AG6</f>
        <v>43758</v>
      </c>
      <c r="AM6" s="3">
        <f>$D$6</f>
        <v>43768</v>
      </c>
      <c r="AN6" s="167" t="str">
        <f>$E$6</f>
        <v>30.10.2019 до 20.10.2019, %</v>
      </c>
      <c r="AO6" s="167" t="str">
        <f>$F$6</f>
        <v>30.10.2019 до 30.12.2018, %</v>
      </c>
      <c r="AP6" s="16">
        <v>43464</v>
      </c>
      <c r="AQ6" s="3">
        <f>AL6</f>
        <v>43758</v>
      </c>
      <c r="AR6" s="3">
        <f>$D$6</f>
        <v>43768</v>
      </c>
      <c r="AS6" s="167" t="str">
        <f>$E$6</f>
        <v>30.10.2019 до 20.10.2019, %</v>
      </c>
      <c r="AT6" s="167" t="str">
        <f>$F$6</f>
        <v>30.10.2019 до 30.12.2018, %</v>
      </c>
      <c r="AU6" s="16">
        <v>43464</v>
      </c>
      <c r="AV6" s="3">
        <f>AQ6</f>
        <v>43758</v>
      </c>
      <c r="AW6" s="3">
        <f>$D$6</f>
        <v>43768</v>
      </c>
      <c r="AX6" s="167" t="str">
        <f>$E$6</f>
        <v>30.10.2019 до 20.10.2019, %</v>
      </c>
      <c r="AY6" s="167" t="str">
        <f>$F$6</f>
        <v>30.10.2019 до 30.12.2018, %</v>
      </c>
      <c r="AZ6" s="16">
        <v>43464</v>
      </c>
      <c r="BA6" s="3">
        <f>AV6</f>
        <v>43758</v>
      </c>
      <c r="BB6" s="3">
        <f>$D$6</f>
        <v>43768</v>
      </c>
      <c r="BC6" s="167" t="str">
        <f>$E$6</f>
        <v>30.10.2019 до 20.10.2019, %</v>
      </c>
      <c r="BD6" s="167" t="str">
        <f>$F$6</f>
        <v>30.10.2019 до 30.12.2018, %</v>
      </c>
      <c r="BE6" s="16">
        <v>43464</v>
      </c>
      <c r="BF6" s="3">
        <f>BA6</f>
        <v>43758</v>
      </c>
      <c r="BG6" s="3">
        <f>$D$6</f>
        <v>43768</v>
      </c>
      <c r="BH6" s="167" t="str">
        <f>$E$6</f>
        <v>30.10.2019 до 20.10.2019, %</v>
      </c>
      <c r="BI6" s="167" t="str">
        <f>$F$6</f>
        <v>30.10.2019 до 30.12.2018, %</v>
      </c>
      <c r="BJ6" s="16">
        <v>43464</v>
      </c>
      <c r="BK6" s="3">
        <f>BF6</f>
        <v>43758</v>
      </c>
      <c r="BL6" s="3">
        <f>$D$6</f>
        <v>43768</v>
      </c>
      <c r="BM6" s="167" t="str">
        <f>$E$6</f>
        <v>30.10.2019 до 20.10.2019, %</v>
      </c>
      <c r="BN6" s="167" t="str">
        <f>$F$6</f>
        <v>30.10.2019 до 30.12.2018, %</v>
      </c>
      <c r="BO6" s="16">
        <v>43464</v>
      </c>
      <c r="BP6" s="3">
        <f>BK6</f>
        <v>43758</v>
      </c>
      <c r="BQ6" s="3">
        <f>$D$6</f>
        <v>43768</v>
      </c>
      <c r="BR6" s="167" t="str">
        <f>$E$6</f>
        <v>30.10.2019 до 20.10.2019, %</v>
      </c>
      <c r="BS6" s="167" t="str">
        <f>$F$6</f>
        <v>30.10.2019 до 30.12.2018, %</v>
      </c>
      <c r="BT6" s="16">
        <v>43464</v>
      </c>
      <c r="BU6" s="3">
        <f>BP6</f>
        <v>43758</v>
      </c>
      <c r="BV6" s="3">
        <f>$D$6</f>
        <v>43768</v>
      </c>
      <c r="BW6" s="167" t="str">
        <f>$E$6</f>
        <v>30.10.2019 до 20.10.2019, %</v>
      </c>
      <c r="BX6" s="167" t="str">
        <f>$F$6</f>
        <v>30.10.2019 до 30.12.2018, %</v>
      </c>
      <c r="BY6" s="16">
        <v>43464</v>
      </c>
      <c r="BZ6" s="3">
        <f>BU6</f>
        <v>43758</v>
      </c>
      <c r="CA6" s="3">
        <f>$D$6</f>
        <v>43768</v>
      </c>
      <c r="CB6" s="167" t="str">
        <f>$E$6</f>
        <v>30.10.2019 до 20.10.2019, %</v>
      </c>
      <c r="CC6" s="167" t="str">
        <f>$F$6</f>
        <v>30.10.2019 до 30.12.2018, %</v>
      </c>
      <c r="CD6" s="16">
        <v>43464</v>
      </c>
      <c r="CE6" s="3">
        <f>BZ6</f>
        <v>43758</v>
      </c>
      <c r="CF6" s="3">
        <f>$D$6</f>
        <v>43768</v>
      </c>
      <c r="CG6" s="167" t="str">
        <f>$E$6</f>
        <v>30.10.2019 до 20.10.2019, %</v>
      </c>
      <c r="CH6" s="167" t="str">
        <f>$F$6</f>
        <v>30.10.2019 до 30.12.2018, %</v>
      </c>
      <c r="CI6" s="16">
        <v>43464</v>
      </c>
      <c r="CJ6" s="3">
        <f>CE6</f>
        <v>43758</v>
      </c>
      <c r="CK6" s="3">
        <f>$D$6</f>
        <v>43768</v>
      </c>
      <c r="CL6" s="167" t="str">
        <f>$E$6</f>
        <v>30.10.2019 до 20.10.2019, %</v>
      </c>
      <c r="CM6" s="167" t="str">
        <f>$F$6</f>
        <v>30.10.2019 до 30.12.2018, %</v>
      </c>
      <c r="CN6" s="16">
        <v>43464</v>
      </c>
      <c r="CO6" s="3">
        <f>CJ6</f>
        <v>43758</v>
      </c>
      <c r="CP6" s="3">
        <f>$D$6</f>
        <v>43768</v>
      </c>
      <c r="CQ6" s="167" t="str">
        <f>$E$6</f>
        <v>30.10.2019 до 20.10.2019, %</v>
      </c>
      <c r="CR6" s="167" t="str">
        <f>$F$6</f>
        <v>30.10.2019 до 30.12.2018, %</v>
      </c>
      <c r="CS6" s="16">
        <v>43464</v>
      </c>
      <c r="CT6" s="3">
        <f>CO6</f>
        <v>43758</v>
      </c>
      <c r="CU6" s="3">
        <f>$D$6</f>
        <v>43768</v>
      </c>
      <c r="CV6" s="167" t="str">
        <f>$E$6</f>
        <v>30.10.2019 до 20.10.2019, %</v>
      </c>
      <c r="CW6" s="167" t="str">
        <f>$F$6</f>
        <v>30.10.2019 до 30.12.2018, %</v>
      </c>
      <c r="CX6" s="16">
        <v>43464</v>
      </c>
      <c r="CY6" s="3">
        <f>CT6</f>
        <v>43758</v>
      </c>
      <c r="CZ6" s="3">
        <f>$D$6</f>
        <v>43768</v>
      </c>
      <c r="DA6" s="167" t="str">
        <f>$E$6</f>
        <v>30.10.2019 до 20.10.2019, %</v>
      </c>
      <c r="DB6" s="167" t="str">
        <f>$F$6</f>
        <v>30.10.2019 до 30.12.2018, %</v>
      </c>
      <c r="DC6" s="16">
        <v>43464</v>
      </c>
      <c r="DD6" s="3">
        <f>CY6</f>
        <v>43758</v>
      </c>
      <c r="DE6" s="3">
        <f>$D$6</f>
        <v>43768</v>
      </c>
      <c r="DF6" s="167" t="str">
        <f>$E$6</f>
        <v>30.10.2019 до 20.10.2019, %</v>
      </c>
      <c r="DG6" s="167" t="str">
        <f>$F$6</f>
        <v>30.10.2019 до 30.12.2018, %</v>
      </c>
      <c r="DH6" s="16">
        <v>43464</v>
      </c>
      <c r="DI6" s="3">
        <f>DD6</f>
        <v>43758</v>
      </c>
      <c r="DJ6" s="3">
        <f>$D$6</f>
        <v>43768</v>
      </c>
      <c r="DK6" s="167" t="str">
        <f>$E$6</f>
        <v>30.10.2019 до 20.10.2019, %</v>
      </c>
      <c r="DL6" s="167" t="str">
        <f>$F$6</f>
        <v>30.10.2019 до 30.12.2018, %</v>
      </c>
      <c r="DM6" s="16">
        <v>43464</v>
      </c>
      <c r="DN6" s="3">
        <f>DI6</f>
        <v>43758</v>
      </c>
      <c r="DO6" s="3">
        <f>$D$6</f>
        <v>43768</v>
      </c>
      <c r="DP6" s="167" t="str">
        <f>$E$6</f>
        <v>30.10.2019 до 20.10.2019, %</v>
      </c>
      <c r="DQ6" s="167" t="str">
        <f>$F$6</f>
        <v>30.10.2019 до 30.12.2018, %</v>
      </c>
    </row>
    <row r="7" spans="1:121" ht="12.75">
      <c r="A7" s="6" t="s">
        <v>46</v>
      </c>
      <c r="B7" s="4"/>
      <c r="C7" s="3"/>
      <c r="D7" s="3"/>
      <c r="E7" s="23"/>
      <c r="F7" s="23"/>
      <c r="G7" s="19"/>
      <c r="H7" s="3"/>
      <c r="I7" s="3"/>
      <c r="J7" s="4"/>
      <c r="K7" s="4"/>
      <c r="L7" s="19"/>
      <c r="M7" s="3"/>
      <c r="N7" s="3"/>
      <c r="O7" s="4"/>
      <c r="P7" s="4"/>
      <c r="Q7" s="19"/>
      <c r="R7" s="3"/>
      <c r="S7" s="3"/>
      <c r="T7" s="23"/>
      <c r="U7" s="23"/>
      <c r="V7" s="19"/>
      <c r="W7" s="3"/>
      <c r="X7" s="3"/>
      <c r="Y7" s="23"/>
      <c r="Z7" s="23"/>
      <c r="AA7" s="19"/>
      <c r="AB7" s="3"/>
      <c r="AC7" s="3"/>
      <c r="AD7" s="23"/>
      <c r="AE7" s="23"/>
      <c r="AF7" s="19"/>
      <c r="AG7" s="3"/>
      <c r="AH7" s="3"/>
      <c r="AI7" s="23"/>
      <c r="AJ7" s="23"/>
      <c r="AK7" s="19"/>
      <c r="AL7" s="3"/>
      <c r="AM7" s="3"/>
      <c r="AN7" s="23"/>
      <c r="AO7" s="23"/>
      <c r="AP7" s="19"/>
      <c r="AQ7" s="3"/>
      <c r="AR7" s="3"/>
      <c r="AS7" s="23"/>
      <c r="AT7" s="23"/>
      <c r="AU7" s="19"/>
      <c r="AV7" s="3"/>
      <c r="AW7" s="3"/>
      <c r="AX7" s="23"/>
      <c r="AY7" s="23"/>
      <c r="AZ7" s="19"/>
      <c r="BA7" s="3"/>
      <c r="BB7" s="3"/>
      <c r="BC7" s="23"/>
      <c r="BD7" s="23"/>
      <c r="BE7" s="19"/>
      <c r="BF7" s="3"/>
      <c r="BG7" s="3"/>
      <c r="BH7" s="23"/>
      <c r="BI7" s="23"/>
      <c r="BJ7" s="19"/>
      <c r="BK7" s="3"/>
      <c r="BL7" s="3"/>
      <c r="BM7" s="23"/>
      <c r="BN7" s="23"/>
      <c r="BO7" s="19"/>
      <c r="BP7" s="3"/>
      <c r="BQ7" s="3"/>
      <c r="BR7" s="23"/>
      <c r="BS7" s="23"/>
      <c r="BT7" s="19"/>
      <c r="BU7" s="3"/>
      <c r="BV7" s="3"/>
      <c r="BW7" s="23"/>
      <c r="BX7" s="23"/>
      <c r="BY7" s="19"/>
      <c r="BZ7" s="3"/>
      <c r="CA7" s="3"/>
      <c r="CB7" s="23"/>
      <c r="CC7" s="23"/>
      <c r="CD7" s="19"/>
      <c r="CE7" s="3"/>
      <c r="CF7" s="3"/>
      <c r="CG7" s="23"/>
      <c r="CH7" s="23"/>
      <c r="CI7" s="19"/>
      <c r="CJ7" s="3"/>
      <c r="CK7" s="3"/>
      <c r="CL7" s="23"/>
      <c r="CM7" s="23"/>
      <c r="CN7" s="19"/>
      <c r="CO7" s="3"/>
      <c r="CP7" s="3"/>
      <c r="CQ7" s="23"/>
      <c r="CR7" s="23"/>
      <c r="CS7" s="19"/>
      <c r="CT7" s="3"/>
      <c r="CU7" s="3"/>
      <c r="CV7" s="23"/>
      <c r="CW7" s="23"/>
      <c r="CX7" s="19"/>
      <c r="CY7" s="3"/>
      <c r="CZ7" s="3"/>
      <c r="DA7" s="23"/>
      <c r="DB7" s="23"/>
      <c r="DC7" s="19"/>
      <c r="DD7" s="3"/>
      <c r="DE7" s="3"/>
      <c r="DF7" s="23"/>
      <c r="DG7" s="23"/>
      <c r="DH7" s="19"/>
      <c r="DI7" s="3"/>
      <c r="DJ7" s="3"/>
      <c r="DK7" s="23"/>
      <c r="DL7" s="23"/>
      <c r="DM7" s="19"/>
      <c r="DN7" s="3"/>
      <c r="DO7" s="3"/>
      <c r="DP7" s="23"/>
      <c r="DQ7" s="23"/>
    </row>
    <row r="8" spans="1:121" ht="20.25" customHeight="1">
      <c r="A8" s="7" t="s">
        <v>17</v>
      </c>
      <c r="B8" s="19">
        <v>16.35</v>
      </c>
      <c r="C8" s="19">
        <v>16.61</v>
      </c>
      <c r="D8" s="19">
        <f>'звітна дата'!D9</f>
        <v>16.61</v>
      </c>
      <c r="E8" s="25">
        <f>D8/C8*100</f>
        <v>100</v>
      </c>
      <c r="F8" s="25">
        <f aca="true" t="shared" si="0" ref="F8:F24">D8/B8*100</f>
        <v>101.59021406727828</v>
      </c>
      <c r="G8" s="19">
        <v>15.5</v>
      </c>
      <c r="H8" s="19">
        <v>15.82</v>
      </c>
      <c r="I8" s="19">
        <f>'звітна дата'!G9</f>
        <v>15.82</v>
      </c>
      <c r="J8" s="25">
        <f>I8/H8*100</f>
        <v>100</v>
      </c>
      <c r="K8" s="25">
        <f>I8/G8*100</f>
        <v>102.06451612903227</v>
      </c>
      <c r="L8" s="19">
        <v>15.84</v>
      </c>
      <c r="M8" s="19">
        <v>16.24</v>
      </c>
      <c r="N8" s="19">
        <f>'звітна дата'!J9</f>
        <v>16.24</v>
      </c>
      <c r="O8" s="25">
        <f>N8/M8*100</f>
        <v>100</v>
      </c>
      <c r="P8" s="25">
        <f>N8/L8*100</f>
        <v>102.52525252525251</v>
      </c>
      <c r="Q8" s="19">
        <v>118</v>
      </c>
      <c r="R8" s="19">
        <v>118.63499999999999</v>
      </c>
      <c r="S8" s="19">
        <f>'звітна дата'!M9</f>
        <v>117.565</v>
      </c>
      <c r="T8" s="25">
        <f>S8/R8*100</f>
        <v>99.09807392422135</v>
      </c>
      <c r="U8" s="25">
        <f>S8/Q8*100</f>
        <v>99.63135593220339</v>
      </c>
      <c r="V8" s="19">
        <v>108.8</v>
      </c>
      <c r="W8" s="19">
        <v>105.09</v>
      </c>
      <c r="X8" s="19">
        <f>'звітна дата'!P9</f>
        <v>103.325</v>
      </c>
      <c r="Y8" s="25">
        <f>X8/W8*100</f>
        <v>98.32048720144638</v>
      </c>
      <c r="Z8" s="25">
        <f>X8/V8*100</f>
        <v>94.96783088235294</v>
      </c>
      <c r="AA8" s="19">
        <v>60.05</v>
      </c>
      <c r="AB8" s="19">
        <v>63.555</v>
      </c>
      <c r="AC8" s="19">
        <f>'звітна дата'!S9</f>
        <v>63.555</v>
      </c>
      <c r="AD8" s="25">
        <f>AC8/AB8*100</f>
        <v>100</v>
      </c>
      <c r="AE8" s="25">
        <f>AC8/AA8*100</f>
        <v>105.83680266444631</v>
      </c>
      <c r="AF8" s="19">
        <v>60</v>
      </c>
      <c r="AG8" s="19">
        <v>60</v>
      </c>
      <c r="AH8" s="19">
        <f>'звітна дата'!V9</f>
        <v>60</v>
      </c>
      <c r="AI8" s="25">
        <f>AH8/AG8*100</f>
        <v>100</v>
      </c>
      <c r="AJ8" s="25">
        <f>AH8/AF8*100</f>
        <v>100</v>
      </c>
      <c r="AK8" s="19">
        <v>9.780000000000001</v>
      </c>
      <c r="AL8" s="19">
        <v>10.780000000000001</v>
      </c>
      <c r="AM8" s="19">
        <f>'звітна дата'!Y9</f>
        <v>10.55</v>
      </c>
      <c r="AN8" s="25">
        <f>AM8/AL8*100</f>
        <v>97.86641929499072</v>
      </c>
      <c r="AO8" s="25">
        <f>AM8/AK8*100</f>
        <v>107.87321063394681</v>
      </c>
      <c r="AP8" s="19">
        <v>14.09</v>
      </c>
      <c r="AQ8" s="19">
        <v>15.07</v>
      </c>
      <c r="AR8" s="19">
        <f>'звітна дата'!AB9</f>
        <v>14.915</v>
      </c>
      <c r="AS8" s="25">
        <f>AR8/AQ8*100</f>
        <v>98.97146648971466</v>
      </c>
      <c r="AT8" s="25">
        <f>AR8/AP8*100</f>
        <v>105.85521646557842</v>
      </c>
      <c r="AU8" s="19">
        <v>22.6</v>
      </c>
      <c r="AV8" s="19">
        <v>22.35</v>
      </c>
      <c r="AW8" s="19">
        <f>'звітна дата'!AE9</f>
        <v>22.52</v>
      </c>
      <c r="AX8" s="25">
        <f>AW8/AV8*100</f>
        <v>100.76062639821029</v>
      </c>
      <c r="AY8" s="25">
        <f>AW8/AU8*100</f>
        <v>99.64601769911503</v>
      </c>
      <c r="AZ8" s="19">
        <v>16.035</v>
      </c>
      <c r="BA8" s="19">
        <v>26.15</v>
      </c>
      <c r="BB8" s="19">
        <f>'звітна дата'!AH9</f>
        <v>26.605</v>
      </c>
      <c r="BC8" s="25">
        <f>BB8/BA8*100</f>
        <v>101.73996175908222</v>
      </c>
      <c r="BD8" s="25">
        <f>BB8/AZ8*100</f>
        <v>165.91830371063298</v>
      </c>
      <c r="BE8" s="19">
        <v>67.905</v>
      </c>
      <c r="BF8" s="19">
        <v>72.815</v>
      </c>
      <c r="BG8" s="19">
        <f>'звітна дата'!AK9</f>
        <v>72.825</v>
      </c>
      <c r="BH8" s="25">
        <f>BG8/BF8*100</f>
        <v>100.01373343404518</v>
      </c>
      <c r="BI8" s="25">
        <f>BG8/BE8*100</f>
        <v>107.24541639054561</v>
      </c>
      <c r="BJ8" s="19">
        <v>19.475</v>
      </c>
      <c r="BK8" s="19">
        <v>19.5</v>
      </c>
      <c r="BL8" s="19">
        <f>'звітна дата'!AN9</f>
        <v>19.5</v>
      </c>
      <c r="BM8" s="25">
        <f>BL8/BK8*100</f>
        <v>100</v>
      </c>
      <c r="BN8" s="25">
        <f>BL8/BJ8*100</f>
        <v>100.12836970474967</v>
      </c>
      <c r="BO8" s="19">
        <v>50.075</v>
      </c>
      <c r="BP8" s="19">
        <v>56.395</v>
      </c>
      <c r="BQ8" s="19">
        <f>'звітна дата'!AQ9</f>
        <v>57.135</v>
      </c>
      <c r="BR8" s="25">
        <f>BQ8/BP8*100</f>
        <v>101.31217306498803</v>
      </c>
      <c r="BS8" s="25">
        <f>BQ8/BO8*100</f>
        <v>114.09885172241636</v>
      </c>
      <c r="BT8" s="19">
        <v>122.125</v>
      </c>
      <c r="BU8" s="19">
        <v>131.375</v>
      </c>
      <c r="BV8" s="19">
        <f>'звітна дата'!AT9</f>
        <v>133.25</v>
      </c>
      <c r="BW8" s="87">
        <f>BV8/BU8*100</f>
        <v>101.42721217887727</v>
      </c>
      <c r="BX8" s="25">
        <f>BV8/BT8*100</f>
        <v>109.10951893551687</v>
      </c>
      <c r="BY8" s="19">
        <v>55.105</v>
      </c>
      <c r="BZ8" s="19">
        <v>60.175</v>
      </c>
      <c r="CA8" s="19">
        <f>'звітна дата'!AW9</f>
        <v>60.355000000000004</v>
      </c>
      <c r="CB8" s="25">
        <f>CA8/BZ8*100</f>
        <v>100.29912754466142</v>
      </c>
      <c r="CC8" s="25">
        <f>CA8/BY8*100</f>
        <v>109.52726612830052</v>
      </c>
      <c r="CD8" s="19">
        <v>12.21</v>
      </c>
      <c r="CE8" s="19">
        <v>13.625</v>
      </c>
      <c r="CF8" s="19">
        <f>'звітна дата'!AZ9</f>
        <v>13.525</v>
      </c>
      <c r="CG8" s="25">
        <f>CF8/CE8*100</f>
        <v>99.26605504587155</v>
      </c>
      <c r="CH8" s="25">
        <f>CF8/CD8*100</f>
        <v>110.76986076986077</v>
      </c>
      <c r="CI8" s="19">
        <v>30.630000000000003</v>
      </c>
      <c r="CJ8" s="19">
        <v>30</v>
      </c>
      <c r="CK8" s="19">
        <f>'звітна дата'!BC9</f>
        <v>30</v>
      </c>
      <c r="CL8" s="25">
        <f>CK8/CJ8*100</f>
        <v>100</v>
      </c>
      <c r="CM8" s="25">
        <f>CK8/CI8*100</f>
        <v>97.9431929480901</v>
      </c>
      <c r="CN8" s="19">
        <v>23.435000000000002</v>
      </c>
      <c r="CO8" s="19">
        <v>19.45</v>
      </c>
      <c r="CP8" s="19">
        <f>'звітна дата'!BF9</f>
        <v>19.975</v>
      </c>
      <c r="CQ8" s="25">
        <f>CP8/CO8*100</f>
        <v>102.6992287917738</v>
      </c>
      <c r="CR8" s="25">
        <f>CP8/CN8*100</f>
        <v>85.23575848090464</v>
      </c>
      <c r="CS8" s="19">
        <v>9.594999999999999</v>
      </c>
      <c r="CT8" s="19">
        <v>16.085</v>
      </c>
      <c r="CU8" s="19">
        <f>'звітна дата'!BI9</f>
        <v>15.84</v>
      </c>
      <c r="CV8" s="25">
        <f>CU8/CT8*100</f>
        <v>98.47684177805408</v>
      </c>
      <c r="CW8" s="25">
        <f>CU8/CS8*100</f>
        <v>165.08598228243878</v>
      </c>
      <c r="CX8" s="19">
        <v>9.115</v>
      </c>
      <c r="CY8" s="19">
        <v>6.705</v>
      </c>
      <c r="CZ8" s="19">
        <f>'звітна дата'!BL9</f>
        <v>5.98</v>
      </c>
      <c r="DA8" s="25">
        <f>CZ8/CY8*100</f>
        <v>89.18717375093215</v>
      </c>
      <c r="DB8" s="25">
        <f>CZ8/CX8*100</f>
        <v>65.60614371914427</v>
      </c>
      <c r="DC8" s="19">
        <v>12</v>
      </c>
      <c r="DD8" s="19">
        <v>7.455</v>
      </c>
      <c r="DE8" s="19">
        <f>'звітна дата'!BO9</f>
        <v>7.13</v>
      </c>
      <c r="DF8" s="25">
        <f>DE8/DD8*100</f>
        <v>95.64050972501677</v>
      </c>
      <c r="DG8" s="25">
        <f>DE8/DC8*100</f>
        <v>59.416666666666664</v>
      </c>
      <c r="DH8" s="19">
        <v>12.16</v>
      </c>
      <c r="DI8" s="19">
        <v>7.165</v>
      </c>
      <c r="DJ8" s="19">
        <f>'звітна дата'!BR9</f>
        <v>6.745</v>
      </c>
      <c r="DK8" s="25">
        <f>DJ8/DI8*100</f>
        <v>94.13817166782972</v>
      </c>
      <c r="DL8" s="25">
        <f>DJ8/DH8*100</f>
        <v>55.46875</v>
      </c>
      <c r="DM8" s="19">
        <v>18.365000000000002</v>
      </c>
      <c r="DN8" s="19">
        <v>8.030000000000001</v>
      </c>
      <c r="DO8" s="19">
        <f>'звітна дата'!BU9</f>
        <v>7.995</v>
      </c>
      <c r="DP8" s="25">
        <f>DO8/DN8*100</f>
        <v>99.56413449564133</v>
      </c>
      <c r="DQ8" s="25">
        <f>DO8/DM8*100</f>
        <v>43.53389599782194</v>
      </c>
    </row>
    <row r="9" spans="1:121" ht="20.25" customHeight="1">
      <c r="A9" s="7" t="s">
        <v>33</v>
      </c>
      <c r="B9" s="19">
        <v>16.82</v>
      </c>
      <c r="C9" s="19">
        <v>18.77</v>
      </c>
      <c r="D9" s="19">
        <f>'звітна дата'!D10</f>
        <v>18.66</v>
      </c>
      <c r="E9" s="25">
        <f aca="true" t="shared" si="1" ref="E9:E24">D9/C9*100</f>
        <v>99.41395844432606</v>
      </c>
      <c r="F9" s="25">
        <f t="shared" si="0"/>
        <v>110.93935790725327</v>
      </c>
      <c r="G9" s="19">
        <v>16.22</v>
      </c>
      <c r="H9" s="19">
        <v>18.09</v>
      </c>
      <c r="I9" s="19">
        <f>'звітна дата'!G10</f>
        <v>18</v>
      </c>
      <c r="J9" s="25">
        <f>I9/H9*100</f>
        <v>99.50248756218906</v>
      </c>
      <c r="K9" s="25">
        <f>I9/G9*100</f>
        <v>110.97410604192355</v>
      </c>
      <c r="L9" s="19">
        <v>15.35</v>
      </c>
      <c r="M9" s="19">
        <v>18.62</v>
      </c>
      <c r="N9" s="19">
        <f>'звітна дата'!J10</f>
        <v>19.06</v>
      </c>
      <c r="O9" s="25">
        <f>N9/M9*100</f>
        <v>102.36305048335122</v>
      </c>
      <c r="P9" s="25">
        <f>N9/L9*100</f>
        <v>124.16938110749184</v>
      </c>
      <c r="Q9" s="19">
        <v>97.525</v>
      </c>
      <c r="R9" s="19">
        <v>98.3</v>
      </c>
      <c r="S9" s="19">
        <f>'звітна дата'!M10</f>
        <v>101.595</v>
      </c>
      <c r="T9" s="25">
        <f>S9/R9*100</f>
        <v>103.35198372329603</v>
      </c>
      <c r="U9" s="25">
        <f>S9/Q9*100</f>
        <v>104.17328890028197</v>
      </c>
      <c r="V9" s="19">
        <v>104.99</v>
      </c>
      <c r="W9" s="19">
        <v>103.03999999999999</v>
      </c>
      <c r="X9" s="19">
        <f>'звітна дата'!P10</f>
        <v>101.63</v>
      </c>
      <c r="Y9" s="25">
        <f>X9/W9*100</f>
        <v>98.631599378882</v>
      </c>
      <c r="Z9" s="25">
        <f>X9/V9*100</f>
        <v>96.79969520906752</v>
      </c>
      <c r="AA9" s="19">
        <v>59.379999999999995</v>
      </c>
      <c r="AB9" s="19">
        <v>58.995000000000005</v>
      </c>
      <c r="AC9" s="19">
        <f>'звітна дата'!S10</f>
        <v>56.4</v>
      </c>
      <c r="AD9" s="25">
        <f>AC9/AB9*100</f>
        <v>95.60132214594456</v>
      </c>
      <c r="AE9" s="25">
        <f>AC9/AA9*100</f>
        <v>94.98147524418997</v>
      </c>
      <c r="AF9" s="19" t="s">
        <v>32</v>
      </c>
      <c r="AG9" s="19">
        <v>78.9</v>
      </c>
      <c r="AH9" s="19">
        <v>78.9</v>
      </c>
      <c r="AI9" s="25">
        <f>AH9/AG9*100</f>
        <v>100</v>
      </c>
      <c r="AJ9" s="25" t="s">
        <v>32</v>
      </c>
      <c r="AK9" s="19">
        <v>9.774999999999999</v>
      </c>
      <c r="AL9" s="19">
        <v>10.125</v>
      </c>
      <c r="AM9" s="19">
        <f>'звітна дата'!Y10</f>
        <v>10.27</v>
      </c>
      <c r="AN9" s="25">
        <f>AM9/AL9*100</f>
        <v>101.43209876543209</v>
      </c>
      <c r="AO9" s="25">
        <f>AM9/AK9*100</f>
        <v>105.06393861892585</v>
      </c>
      <c r="AP9" s="19">
        <v>13.035</v>
      </c>
      <c r="AQ9" s="19">
        <v>14.675</v>
      </c>
      <c r="AR9" s="19">
        <f>'звітна дата'!AB10</f>
        <v>15.245</v>
      </c>
      <c r="AS9" s="25">
        <f>AR9/AQ9*100</f>
        <v>103.88415672913116</v>
      </c>
      <c r="AT9" s="25">
        <f>AR9/AP9*100</f>
        <v>116.9543536632144</v>
      </c>
      <c r="AU9" s="19">
        <v>23.285</v>
      </c>
      <c r="AV9" s="19">
        <v>25.59</v>
      </c>
      <c r="AW9" s="19">
        <f>'звітна дата'!AE10</f>
        <v>24.310000000000002</v>
      </c>
      <c r="AX9" s="25">
        <f>AW9/AV9*100</f>
        <v>94.99804611176242</v>
      </c>
      <c r="AY9" s="25">
        <f>AW9/AU9*100</f>
        <v>104.4019755207215</v>
      </c>
      <c r="AZ9" s="19">
        <v>17.925</v>
      </c>
      <c r="BA9" s="19">
        <v>28.875</v>
      </c>
      <c r="BB9" s="19">
        <f>'звітна дата'!AH10</f>
        <v>28.990000000000002</v>
      </c>
      <c r="BC9" s="25">
        <f>BB9/BA9*100</f>
        <v>100.3982683982684</v>
      </c>
      <c r="BD9" s="25">
        <f>BB9/AZ9*100</f>
        <v>161.72942817294282</v>
      </c>
      <c r="BE9" s="19">
        <v>70.795</v>
      </c>
      <c r="BF9" s="19">
        <v>66.29</v>
      </c>
      <c r="BG9" s="19">
        <f>'звітна дата'!AK10</f>
        <v>59.57</v>
      </c>
      <c r="BH9" s="25">
        <f>BG9/BF9*100</f>
        <v>89.86272439281943</v>
      </c>
      <c r="BI9" s="25">
        <f>BG9/BE9*100</f>
        <v>84.14436047743484</v>
      </c>
      <c r="BJ9" s="19">
        <v>17.645</v>
      </c>
      <c r="BK9" s="19">
        <v>19.384999999999998</v>
      </c>
      <c r="BL9" s="19">
        <f>'звітна дата'!AN10</f>
        <v>16.119999999999997</v>
      </c>
      <c r="BM9" s="25">
        <f>BL9/BK9*100</f>
        <v>83.15708021666237</v>
      </c>
      <c r="BN9" s="25">
        <f>BL9/BJ9*100</f>
        <v>91.35732502125246</v>
      </c>
      <c r="BO9" s="19">
        <v>46.945</v>
      </c>
      <c r="BP9" s="19">
        <v>58.254999999999995</v>
      </c>
      <c r="BQ9" s="19">
        <f>'звітна дата'!AQ10</f>
        <v>58.815</v>
      </c>
      <c r="BR9" s="25">
        <f>BQ9/BP9*100</f>
        <v>100.96129087631964</v>
      </c>
      <c r="BS9" s="25">
        <f>BQ9/BO9*100</f>
        <v>125.28490787091275</v>
      </c>
      <c r="BT9" s="19">
        <v>124.855</v>
      </c>
      <c r="BU9" s="19">
        <v>147.06</v>
      </c>
      <c r="BV9" s="19">
        <f>'звітна дата'!AT10</f>
        <v>133.305</v>
      </c>
      <c r="BW9" s="25">
        <f>BV9/BU9*100</f>
        <v>90.6466748266014</v>
      </c>
      <c r="BX9" s="25">
        <f>BV9/BT9*100</f>
        <v>106.76785070681991</v>
      </c>
      <c r="BY9" s="19">
        <v>66.01</v>
      </c>
      <c r="BZ9" s="19">
        <v>56.035</v>
      </c>
      <c r="CA9" s="19">
        <f>'звітна дата'!AW10</f>
        <v>54.56</v>
      </c>
      <c r="CB9" s="25">
        <f>CA9/BZ9*100</f>
        <v>97.36771660569288</v>
      </c>
      <c r="CC9" s="25">
        <f>CA9/BY9*100</f>
        <v>82.65414331161945</v>
      </c>
      <c r="CD9" s="19">
        <v>11.745000000000001</v>
      </c>
      <c r="CE9" s="19">
        <v>13.305</v>
      </c>
      <c r="CF9" s="19">
        <f>'звітна дата'!AZ10</f>
        <v>13.165</v>
      </c>
      <c r="CG9" s="25">
        <f>CF9/CE9*100</f>
        <v>98.9477639984968</v>
      </c>
      <c r="CH9" s="25">
        <f>CF9/CD9*100</f>
        <v>112.09025117071091</v>
      </c>
      <c r="CI9" s="19">
        <v>29.62</v>
      </c>
      <c r="CJ9" s="19">
        <v>29.065</v>
      </c>
      <c r="CK9" s="19">
        <f>'звітна дата'!BC10</f>
        <v>29.985</v>
      </c>
      <c r="CL9" s="25">
        <f>CK9/CJ9*100</f>
        <v>103.16531911233442</v>
      </c>
      <c r="CM9" s="25">
        <f>CK9/CI9*100</f>
        <v>101.23227548953409</v>
      </c>
      <c r="CN9" s="19">
        <v>21.66</v>
      </c>
      <c r="CO9" s="19">
        <v>20.3</v>
      </c>
      <c r="CP9" s="19">
        <f>'звітна дата'!BF10</f>
        <v>20.175</v>
      </c>
      <c r="CQ9" s="25">
        <f>CP9/CO9*100</f>
        <v>99.38423645320196</v>
      </c>
      <c r="CR9" s="25">
        <f>CP9/CN9*100</f>
        <v>93.14404432132964</v>
      </c>
      <c r="CS9" s="19">
        <v>8.21</v>
      </c>
      <c r="CT9" s="19">
        <v>14.545</v>
      </c>
      <c r="CU9" s="19">
        <f>'звітна дата'!BI10</f>
        <v>14.39</v>
      </c>
      <c r="CV9" s="25">
        <f>CU9/CT9*100</f>
        <v>98.93434169817807</v>
      </c>
      <c r="CW9" s="25">
        <f>CU9/CS9*100</f>
        <v>175.27405602923264</v>
      </c>
      <c r="CX9" s="19">
        <v>8.309999999999999</v>
      </c>
      <c r="CY9" s="19">
        <v>5.51</v>
      </c>
      <c r="CZ9" s="19">
        <f>'звітна дата'!BL10</f>
        <v>5.225</v>
      </c>
      <c r="DA9" s="25">
        <f>CZ9/CY9*100</f>
        <v>94.82758620689656</v>
      </c>
      <c r="DB9" s="25">
        <f>CZ9/CX9*100</f>
        <v>62.87605294825512</v>
      </c>
      <c r="DC9" s="19">
        <v>12.620000000000001</v>
      </c>
      <c r="DD9" s="19">
        <v>9.225</v>
      </c>
      <c r="DE9" s="19">
        <f>'звітна дата'!BO10</f>
        <v>8.175</v>
      </c>
      <c r="DF9" s="25">
        <f>DE9/DD9*100</f>
        <v>88.61788617886181</v>
      </c>
      <c r="DG9" s="25">
        <f>DE9/DC9*100</f>
        <v>64.77812995245642</v>
      </c>
      <c r="DH9" s="19">
        <v>11.76</v>
      </c>
      <c r="DI9" s="19">
        <v>6.83</v>
      </c>
      <c r="DJ9" s="19">
        <f>'звітна дата'!BR10</f>
        <v>8.65</v>
      </c>
      <c r="DK9" s="25">
        <f>DJ9/DI9*100</f>
        <v>126.64714494875548</v>
      </c>
      <c r="DL9" s="25">
        <f>DJ9/DH9*100</f>
        <v>73.55442176870748</v>
      </c>
      <c r="DM9" s="19">
        <v>17.42</v>
      </c>
      <c r="DN9" s="19">
        <v>9.115</v>
      </c>
      <c r="DO9" s="19">
        <f>'звітна дата'!BU10</f>
        <v>8.85</v>
      </c>
      <c r="DP9" s="25">
        <f>DO9/DN9*100</f>
        <v>97.09270433351618</v>
      </c>
      <c r="DQ9" s="25">
        <f>DO9/DM9*100</f>
        <v>50.80367393800229</v>
      </c>
    </row>
    <row r="10" spans="1:121" ht="20.25" customHeight="1">
      <c r="A10" s="7" t="s">
        <v>19</v>
      </c>
      <c r="B10" s="19">
        <v>17.57</v>
      </c>
      <c r="C10" s="19">
        <v>18.26</v>
      </c>
      <c r="D10" s="19">
        <f>'звітна дата'!D11</f>
        <v>18.26</v>
      </c>
      <c r="E10" s="25">
        <f t="shared" si="1"/>
        <v>100</v>
      </c>
      <c r="F10" s="25">
        <f t="shared" si="0"/>
        <v>103.9271485486625</v>
      </c>
      <c r="G10" s="19">
        <v>16.77</v>
      </c>
      <c r="H10" s="19">
        <v>17.74</v>
      </c>
      <c r="I10" s="19">
        <f>'звітна дата'!G11</f>
        <v>17.74</v>
      </c>
      <c r="J10" s="25">
        <f>I10/H10*100</f>
        <v>100</v>
      </c>
      <c r="K10" s="25">
        <f>I10/G10*100</f>
        <v>105.78413834227787</v>
      </c>
      <c r="L10" s="19">
        <v>17.63</v>
      </c>
      <c r="M10" s="19">
        <v>18.94</v>
      </c>
      <c r="N10" s="19">
        <f>'звітна дата'!J11</f>
        <v>18.94</v>
      </c>
      <c r="O10" s="25">
        <f>N10/M10*100</f>
        <v>100</v>
      </c>
      <c r="P10" s="25">
        <f>N10/L10*100</f>
        <v>107.43051616562678</v>
      </c>
      <c r="Q10" s="19">
        <v>132.49</v>
      </c>
      <c r="R10" s="19">
        <v>124.99</v>
      </c>
      <c r="S10" s="19">
        <f>'звітна дата'!M11</f>
        <v>124.99</v>
      </c>
      <c r="T10" s="25">
        <f>S10/R10*100</f>
        <v>100</v>
      </c>
      <c r="U10" s="25">
        <f>S10/Q10*100</f>
        <v>94.33919541097441</v>
      </c>
      <c r="V10" s="19">
        <v>107.49000000000001</v>
      </c>
      <c r="W10" s="19">
        <v>102.95</v>
      </c>
      <c r="X10" s="19">
        <f>'звітна дата'!P11</f>
        <v>99.99000000000001</v>
      </c>
      <c r="Y10" s="25">
        <f>X10/W10*100</f>
        <v>97.12481787275377</v>
      </c>
      <c r="Z10" s="25">
        <f>X10/V10*100</f>
        <v>93.02260675411667</v>
      </c>
      <c r="AA10" s="19">
        <v>59.099999999999994</v>
      </c>
      <c r="AB10" s="19">
        <v>66.945</v>
      </c>
      <c r="AC10" s="19">
        <f>'звітна дата'!S11</f>
        <v>66.3</v>
      </c>
      <c r="AD10" s="25">
        <f>AC10/AB10*100</f>
        <v>99.03652251848533</v>
      </c>
      <c r="AE10" s="25">
        <f>AC10/AA10*100</f>
        <v>112.18274111675129</v>
      </c>
      <c r="AF10" s="19">
        <v>60</v>
      </c>
      <c r="AG10" s="19">
        <v>65</v>
      </c>
      <c r="AH10" s="19">
        <f>'звітна дата'!V11</f>
        <v>65</v>
      </c>
      <c r="AI10" s="25">
        <f>AH10/AG10*100</f>
        <v>100</v>
      </c>
      <c r="AJ10" s="25">
        <f>AH10/AF10*100</f>
        <v>108.33333333333333</v>
      </c>
      <c r="AK10" s="19">
        <v>11.3</v>
      </c>
      <c r="AL10" s="19">
        <v>12.65</v>
      </c>
      <c r="AM10" s="19">
        <f>'звітна дата'!Y11</f>
        <v>12.6</v>
      </c>
      <c r="AN10" s="25">
        <f>AM10/AL10*100</f>
        <v>99.60474308300394</v>
      </c>
      <c r="AO10" s="25">
        <f>AM10/AK10*100</f>
        <v>111.50442477876106</v>
      </c>
      <c r="AP10" s="19">
        <v>14.75</v>
      </c>
      <c r="AQ10" s="19">
        <v>15.9</v>
      </c>
      <c r="AR10" s="19">
        <f>'звітна дата'!AB11</f>
        <v>15.9</v>
      </c>
      <c r="AS10" s="25">
        <f>AR10/AQ10*100</f>
        <v>100</v>
      </c>
      <c r="AT10" s="25">
        <f>AR10/AP10*100</f>
        <v>107.79661016949153</v>
      </c>
      <c r="AU10" s="19">
        <v>24.95</v>
      </c>
      <c r="AV10" s="19">
        <v>24.75</v>
      </c>
      <c r="AW10" s="19">
        <f>'звітна дата'!AE11</f>
        <v>24.75</v>
      </c>
      <c r="AX10" s="25">
        <f>AW10/AV10*100</f>
        <v>100</v>
      </c>
      <c r="AY10" s="25">
        <f>AW10/AU10*100</f>
        <v>99.19839679358718</v>
      </c>
      <c r="AZ10" s="19">
        <v>16.15</v>
      </c>
      <c r="BA10" s="19">
        <v>29</v>
      </c>
      <c r="BB10" s="19">
        <f>'звітна дата'!AH11</f>
        <v>29</v>
      </c>
      <c r="BC10" s="25">
        <f>BB10/BA10*100</f>
        <v>100</v>
      </c>
      <c r="BD10" s="25">
        <f>BB10/AZ10*100</f>
        <v>179.56656346749227</v>
      </c>
      <c r="BE10" s="19">
        <v>88.845</v>
      </c>
      <c r="BF10" s="19">
        <v>79.35</v>
      </c>
      <c r="BG10" s="19">
        <f>'звітна дата'!AK11</f>
        <v>79.35</v>
      </c>
      <c r="BH10" s="25">
        <f>BG10/BF10*100</f>
        <v>100</v>
      </c>
      <c r="BI10" s="25">
        <f>BG10/BE10*100</f>
        <v>89.31284821880803</v>
      </c>
      <c r="BJ10" s="19">
        <v>20</v>
      </c>
      <c r="BK10" s="19">
        <v>20.95</v>
      </c>
      <c r="BL10" s="19">
        <f>'звітна дата'!AN11</f>
        <v>20.95</v>
      </c>
      <c r="BM10" s="25">
        <f>BL10/BK10*100</f>
        <v>100</v>
      </c>
      <c r="BN10" s="25">
        <f>BL10/BJ10*100</f>
        <v>104.74999999999999</v>
      </c>
      <c r="BO10" s="19">
        <v>56.875</v>
      </c>
      <c r="BP10" s="19">
        <v>59.475</v>
      </c>
      <c r="BQ10" s="19">
        <f>'звітна дата'!AQ11</f>
        <v>59.75</v>
      </c>
      <c r="BR10" s="25">
        <f>BQ10/BP10*100</f>
        <v>100.46237915090374</v>
      </c>
      <c r="BS10" s="25">
        <f>BQ10/BO10*100</f>
        <v>105.05494505494507</v>
      </c>
      <c r="BT10" s="19">
        <v>133.95</v>
      </c>
      <c r="BU10" s="19">
        <v>136.75</v>
      </c>
      <c r="BV10" s="19">
        <f>'звітна дата'!AT11</f>
        <v>148.75</v>
      </c>
      <c r="BW10" s="25">
        <f>BV10/BU10*100</f>
        <v>108.77513711151737</v>
      </c>
      <c r="BX10" s="25">
        <f>BV10/BT10*100</f>
        <v>111.04889884285183</v>
      </c>
      <c r="BY10" s="19">
        <v>63.515</v>
      </c>
      <c r="BZ10" s="19">
        <v>86.25</v>
      </c>
      <c r="CA10" s="19">
        <f>'звітна дата'!AW11</f>
        <v>82.5</v>
      </c>
      <c r="CB10" s="25">
        <f>CA10/BZ10*100</f>
        <v>95.65217391304348</v>
      </c>
      <c r="CC10" s="25">
        <f>CA10/BY10*100</f>
        <v>129.89057702904825</v>
      </c>
      <c r="CD10" s="19">
        <v>12.495000000000001</v>
      </c>
      <c r="CE10" s="19">
        <v>13.75</v>
      </c>
      <c r="CF10" s="19">
        <f>'звітна дата'!AZ11</f>
        <v>13.5</v>
      </c>
      <c r="CG10" s="25">
        <f>CF10/CE10*100</f>
        <v>98.18181818181819</v>
      </c>
      <c r="CH10" s="25">
        <f>CF10/CD10*100</f>
        <v>108.04321728691475</v>
      </c>
      <c r="CI10" s="19">
        <v>29.4</v>
      </c>
      <c r="CJ10" s="19">
        <v>29.5</v>
      </c>
      <c r="CK10" s="19">
        <f>'звітна дата'!BC11</f>
        <v>29.5</v>
      </c>
      <c r="CL10" s="25">
        <f>CK10/CJ10*100</f>
        <v>100</v>
      </c>
      <c r="CM10" s="25">
        <f>CK10/CI10*100</f>
        <v>100.34013605442178</v>
      </c>
      <c r="CN10" s="19">
        <v>21.7</v>
      </c>
      <c r="CO10" s="19">
        <v>20.25</v>
      </c>
      <c r="CP10" s="19">
        <f>'звітна дата'!BF11</f>
        <v>19.45</v>
      </c>
      <c r="CQ10" s="25">
        <f>CP10/CO10*100</f>
        <v>96.04938271604938</v>
      </c>
      <c r="CR10" s="25">
        <f>CP10/CN10*100</f>
        <v>89.63133640552995</v>
      </c>
      <c r="CS10" s="19">
        <v>9.995000000000001</v>
      </c>
      <c r="CT10" s="19">
        <v>16.744999999999997</v>
      </c>
      <c r="CU10" s="19">
        <f>'звітна дата'!BI11</f>
        <v>15</v>
      </c>
      <c r="CV10" s="25">
        <f>CU10/CT10*100</f>
        <v>89.57897879964169</v>
      </c>
      <c r="CW10" s="25">
        <f>CU10/CS10*100</f>
        <v>150.07503751875936</v>
      </c>
      <c r="CX10" s="19">
        <v>8.975</v>
      </c>
      <c r="CY10" s="19">
        <v>6.5</v>
      </c>
      <c r="CZ10" s="19">
        <f>'звітна дата'!BL11</f>
        <v>6</v>
      </c>
      <c r="DA10" s="25">
        <f>CZ10/CY10*100</f>
        <v>92.3076923076923</v>
      </c>
      <c r="DB10" s="25">
        <f>CZ10/CX10*100</f>
        <v>66.85236768802228</v>
      </c>
      <c r="DC10" s="19">
        <v>12.735</v>
      </c>
      <c r="DD10" s="19">
        <v>8.5</v>
      </c>
      <c r="DE10" s="19">
        <f>'звітна дата'!BO11</f>
        <v>8</v>
      </c>
      <c r="DF10" s="25">
        <f>DE10/DD10*100</f>
        <v>94.11764705882352</v>
      </c>
      <c r="DG10" s="25">
        <f>DE10/DC10*100</f>
        <v>62.81900274833138</v>
      </c>
      <c r="DH10" s="19">
        <v>11.695</v>
      </c>
      <c r="DI10" s="19">
        <v>8</v>
      </c>
      <c r="DJ10" s="19">
        <f>'звітна дата'!BR11</f>
        <v>7.75</v>
      </c>
      <c r="DK10" s="25">
        <f>DJ10/DI10*100</f>
        <v>96.875</v>
      </c>
      <c r="DL10" s="25">
        <f>DJ10/DH10*100</f>
        <v>66.26763574176998</v>
      </c>
      <c r="DM10" s="19">
        <v>19.45</v>
      </c>
      <c r="DN10" s="19">
        <v>9.25</v>
      </c>
      <c r="DO10" s="19">
        <f>'звітна дата'!BU11</f>
        <v>9.5</v>
      </c>
      <c r="DP10" s="25">
        <f>DO10/DN10*100</f>
        <v>102.7027027027027</v>
      </c>
      <c r="DQ10" s="25">
        <f>DO10/DM10*100</f>
        <v>48.84318766066838</v>
      </c>
    </row>
    <row r="11" spans="1:121" s="47" customFormat="1" ht="12.75">
      <c r="A11" s="44" t="s">
        <v>47</v>
      </c>
      <c r="B11" s="45"/>
      <c r="C11" s="45"/>
      <c r="D11" s="45"/>
      <c r="E11" s="46"/>
      <c r="F11" s="46"/>
      <c r="G11" s="45"/>
      <c r="H11" s="45"/>
      <c r="I11" s="19"/>
      <c r="J11" s="46"/>
      <c r="K11" s="46"/>
      <c r="L11" s="45"/>
      <c r="M11" s="45"/>
      <c r="N11" s="45"/>
      <c r="O11" s="46"/>
      <c r="P11" s="46"/>
      <c r="Q11" s="45"/>
      <c r="R11" s="45"/>
      <c r="S11" s="45"/>
      <c r="T11" s="46"/>
      <c r="U11" s="46"/>
      <c r="V11" s="45"/>
      <c r="W11" s="45"/>
      <c r="X11" s="45"/>
      <c r="Y11" s="46"/>
      <c r="Z11" s="46"/>
      <c r="AA11" s="45"/>
      <c r="AB11" s="45"/>
      <c r="AC11" s="45"/>
      <c r="AD11" s="46"/>
      <c r="AE11" s="46"/>
      <c r="AF11" s="45"/>
      <c r="AG11" s="45"/>
      <c r="AH11" s="45"/>
      <c r="AI11" s="46"/>
      <c r="AJ11" s="46"/>
      <c r="AK11" s="45"/>
      <c r="AL11" s="45"/>
      <c r="AM11" s="45"/>
      <c r="AN11" s="46"/>
      <c r="AO11" s="46"/>
      <c r="AP11" s="45"/>
      <c r="AQ11" s="45"/>
      <c r="AR11" s="45"/>
      <c r="AS11" s="46"/>
      <c r="AT11" s="46"/>
      <c r="AU11" s="45"/>
      <c r="AV11" s="45"/>
      <c r="AW11" s="45"/>
      <c r="AX11" s="46"/>
      <c r="AY11" s="46"/>
      <c r="AZ11" s="45"/>
      <c r="BA11" s="45"/>
      <c r="BB11" s="45"/>
      <c r="BC11" s="46"/>
      <c r="BD11" s="46"/>
      <c r="BE11" s="45"/>
      <c r="BF11" s="45"/>
      <c r="BG11" s="45"/>
      <c r="BH11" s="46"/>
      <c r="BI11" s="46"/>
      <c r="BJ11" s="45"/>
      <c r="BK11" s="45"/>
      <c r="BL11" s="45"/>
      <c r="BM11" s="46"/>
      <c r="BN11" s="46"/>
      <c r="BO11" s="45"/>
      <c r="BP11" s="45"/>
      <c r="BQ11" s="45"/>
      <c r="BR11" s="46"/>
      <c r="BS11" s="46"/>
      <c r="BT11" s="45"/>
      <c r="BU11" s="45"/>
      <c r="BV11" s="45"/>
      <c r="BW11" s="46"/>
      <c r="BX11" s="46"/>
      <c r="BY11" s="45"/>
      <c r="BZ11" s="45"/>
      <c r="CA11" s="45"/>
      <c r="CB11" s="46"/>
      <c r="CC11" s="46"/>
      <c r="CD11" s="45"/>
      <c r="CE11" s="45"/>
      <c r="CF11" s="45"/>
      <c r="CG11" s="46"/>
      <c r="CH11" s="46"/>
      <c r="CI11" s="45"/>
      <c r="CJ11" s="45"/>
      <c r="CK11" s="45"/>
      <c r="CL11" s="46"/>
      <c r="CM11" s="46"/>
      <c r="CN11" s="45"/>
      <c r="CO11" s="45"/>
      <c r="CP11" s="45"/>
      <c r="CQ11" s="46"/>
      <c r="CR11" s="46"/>
      <c r="CS11" s="45"/>
      <c r="CT11" s="45"/>
      <c r="CU11" s="45"/>
      <c r="CV11" s="46"/>
      <c r="CW11" s="46"/>
      <c r="CX11" s="45"/>
      <c r="CY11" s="45"/>
      <c r="CZ11" s="45"/>
      <c r="DA11" s="46"/>
      <c r="DB11" s="46"/>
      <c r="DC11" s="45"/>
      <c r="DD11" s="45"/>
      <c r="DE11" s="45"/>
      <c r="DF11" s="46"/>
      <c r="DG11" s="46"/>
      <c r="DH11" s="45"/>
      <c r="DI11" s="45"/>
      <c r="DJ11" s="45"/>
      <c r="DK11" s="46"/>
      <c r="DL11" s="46"/>
      <c r="DM11" s="45"/>
      <c r="DN11" s="45"/>
      <c r="DO11" s="19"/>
      <c r="DP11" s="46"/>
      <c r="DQ11" s="46"/>
    </row>
    <row r="12" spans="1:121" ht="20.25" customHeight="1">
      <c r="A12" s="7" t="s">
        <v>51</v>
      </c>
      <c r="B12" s="19">
        <v>14.8</v>
      </c>
      <c r="C12" s="19">
        <v>16.6</v>
      </c>
      <c r="D12" s="19">
        <f>'звітна дата'!D13</f>
        <v>16.8</v>
      </c>
      <c r="E12" s="25">
        <f t="shared" si="1"/>
        <v>101.20481927710843</v>
      </c>
      <c r="F12" s="25">
        <f t="shared" si="0"/>
        <v>113.51351351351352</v>
      </c>
      <c r="G12" s="19">
        <v>13.9</v>
      </c>
      <c r="H12" s="19">
        <v>15.6</v>
      </c>
      <c r="I12" s="19">
        <f>'звітна дата'!G13</f>
        <v>16.8</v>
      </c>
      <c r="J12" s="25">
        <f aca="true" t="shared" si="2" ref="J12:J23">I12/H12*100</f>
        <v>107.69230769230771</v>
      </c>
      <c r="K12" s="25">
        <f aca="true" t="shared" si="3" ref="K12:K23">I12/G12*100</f>
        <v>120.86330935251799</v>
      </c>
      <c r="L12" s="19">
        <v>15.55</v>
      </c>
      <c r="M12" s="19">
        <v>16.4</v>
      </c>
      <c r="N12" s="19">
        <f>'звітна дата'!J13</f>
        <v>16.5</v>
      </c>
      <c r="O12" s="25">
        <f aca="true" t="shared" si="4" ref="O12:O22">N12/M12*100</f>
        <v>100.60975609756098</v>
      </c>
      <c r="P12" s="25">
        <f aca="true" t="shared" si="5" ref="P12:P22">N12/L12*100</f>
        <v>106.10932475884245</v>
      </c>
      <c r="Q12" s="19" t="s">
        <v>32</v>
      </c>
      <c r="R12" s="19" t="s">
        <v>32</v>
      </c>
      <c r="S12" s="19" t="str">
        <f>'звітна дата'!M13</f>
        <v>-</v>
      </c>
      <c r="T12" s="43" t="s">
        <v>31</v>
      </c>
      <c r="U12" s="25" t="s">
        <v>32</v>
      </c>
      <c r="V12" s="19">
        <v>126</v>
      </c>
      <c r="W12" s="19">
        <v>122</v>
      </c>
      <c r="X12" s="19">
        <f>'звітна дата'!P13</f>
        <v>122</v>
      </c>
      <c r="Y12" s="25">
        <f aca="true" t="shared" si="6" ref="Y12:Y23">X12/W12*100</f>
        <v>100</v>
      </c>
      <c r="Z12" s="25">
        <f aca="true" t="shared" si="7" ref="Z12:Z23">X12/V12*100</f>
        <v>96.82539682539682</v>
      </c>
      <c r="AA12" s="19">
        <v>59.1</v>
      </c>
      <c r="AB12" s="19">
        <v>64</v>
      </c>
      <c r="AC12" s="19">
        <f>'звітна дата'!S13</f>
        <v>64</v>
      </c>
      <c r="AD12" s="25">
        <f aca="true" t="shared" si="8" ref="AD12:AD23">AC12/AB12*100</f>
        <v>100</v>
      </c>
      <c r="AE12" s="25">
        <f aca="true" t="shared" si="9" ref="AE12:AE23">AC12/AA12*100</f>
        <v>108.29103214890017</v>
      </c>
      <c r="AF12" s="19">
        <v>62</v>
      </c>
      <c r="AG12" s="19">
        <v>65</v>
      </c>
      <c r="AH12" s="19">
        <f>'звітна дата'!V13</f>
        <v>65</v>
      </c>
      <c r="AI12" s="25">
        <f aca="true" t="shared" si="10" ref="AI12:AI23">AH12/AG12*100</f>
        <v>100</v>
      </c>
      <c r="AJ12" s="25">
        <f aca="true" t="shared" si="11" ref="AJ12:AJ23">AH12/AF12*100</f>
        <v>104.83870967741935</v>
      </c>
      <c r="AK12" s="19">
        <v>9.85</v>
      </c>
      <c r="AL12" s="19">
        <v>11.5</v>
      </c>
      <c r="AM12" s="19">
        <f>'звітна дата'!Y13</f>
        <v>11.75</v>
      </c>
      <c r="AN12" s="25">
        <f aca="true" t="shared" si="12" ref="AN12:AN23">AM12/AL12*100</f>
        <v>102.17391304347827</v>
      </c>
      <c r="AO12" s="25">
        <f aca="true" t="shared" si="13" ref="AO12:AO23">AM12/AK12*100</f>
        <v>119.28934010152285</v>
      </c>
      <c r="AP12" s="19">
        <v>14.15</v>
      </c>
      <c r="AQ12" s="19">
        <v>15.25</v>
      </c>
      <c r="AR12" s="19">
        <f>'звітна дата'!AB13</f>
        <v>15.9</v>
      </c>
      <c r="AS12" s="25">
        <f aca="true" t="shared" si="14" ref="AS12:AS23">AR12/AQ12*100</f>
        <v>104.26229508196721</v>
      </c>
      <c r="AT12" s="25">
        <f aca="true" t="shared" si="15" ref="AT12:AT23">AR12/AP12*100</f>
        <v>112.36749116607774</v>
      </c>
      <c r="AU12" s="19">
        <v>24.6</v>
      </c>
      <c r="AV12" s="19">
        <v>23.8</v>
      </c>
      <c r="AW12" s="19">
        <f>'звітна дата'!AE13</f>
        <v>23.8</v>
      </c>
      <c r="AX12" s="25">
        <f aca="true" t="shared" si="16" ref="AX12:AX23">AW12/AV12*100</f>
        <v>100</v>
      </c>
      <c r="AY12" s="25">
        <f aca="true" t="shared" si="17" ref="AY12:AY23">AW12/AU12*100</f>
        <v>96.74796747967478</v>
      </c>
      <c r="AZ12" s="19">
        <v>21.15</v>
      </c>
      <c r="BA12" s="19">
        <v>23.2</v>
      </c>
      <c r="BB12" s="19">
        <f>'звітна дата'!AH13</f>
        <v>25.5</v>
      </c>
      <c r="BC12" s="25">
        <f aca="true" t="shared" si="18" ref="BC12:BC23">BB12/BA12*100</f>
        <v>109.91379310344828</v>
      </c>
      <c r="BD12" s="25">
        <f aca="true" t="shared" si="19" ref="BD12:BD23">BB12/AZ12*100</f>
        <v>120.56737588652484</v>
      </c>
      <c r="BE12" s="19">
        <v>58.25</v>
      </c>
      <c r="BF12" s="19">
        <v>70</v>
      </c>
      <c r="BG12" s="19">
        <f>'звітна дата'!AK13</f>
        <v>70</v>
      </c>
      <c r="BH12" s="25">
        <f aca="true" t="shared" si="20" ref="BH12:BH23">BG12/BF12*100</f>
        <v>100</v>
      </c>
      <c r="BI12" s="25">
        <f aca="true" t="shared" si="21" ref="BI12:BI23">BG12/BE12*100</f>
        <v>120.1716738197425</v>
      </c>
      <c r="BJ12" s="19">
        <v>18.75</v>
      </c>
      <c r="BK12" s="19">
        <v>20.05</v>
      </c>
      <c r="BL12" s="19">
        <f>'звітна дата'!AN13</f>
        <v>20.05</v>
      </c>
      <c r="BM12" s="25">
        <f aca="true" t="shared" si="22" ref="BM12:BM23">BL12/BK12*100</f>
        <v>100</v>
      </c>
      <c r="BN12" s="25">
        <f aca="true" t="shared" si="23" ref="BN12:BN23">BL12/BJ12*100</f>
        <v>106.93333333333335</v>
      </c>
      <c r="BO12" s="19">
        <v>39.2</v>
      </c>
      <c r="BP12" s="19">
        <v>42.5</v>
      </c>
      <c r="BQ12" s="19">
        <f>'звітна дата'!AQ13</f>
        <v>42.5</v>
      </c>
      <c r="BR12" s="25">
        <f aca="true" t="shared" si="24" ref="BR12:BR23">BQ12/BP12*100</f>
        <v>100</v>
      </c>
      <c r="BS12" s="25">
        <f aca="true" t="shared" si="25" ref="BS12:BS23">BQ12/BO12*100</f>
        <v>108.41836734693877</v>
      </c>
      <c r="BT12" s="19">
        <v>118.45</v>
      </c>
      <c r="BU12" s="19">
        <v>127.5</v>
      </c>
      <c r="BV12" s="19">
        <f>'звітна дата'!AT13</f>
        <v>127.5</v>
      </c>
      <c r="BW12" s="25">
        <f aca="true" t="shared" si="26" ref="BW12:BW23">BV12/BU12*100</f>
        <v>100</v>
      </c>
      <c r="BX12" s="25">
        <f aca="true" t="shared" si="27" ref="BX12:BX23">BV12/BT12*100</f>
        <v>107.64035457999155</v>
      </c>
      <c r="BY12" s="19">
        <v>39.45</v>
      </c>
      <c r="BZ12" s="19">
        <v>43.5</v>
      </c>
      <c r="CA12" s="19">
        <f>'звітна дата'!AW13</f>
        <v>43.5</v>
      </c>
      <c r="CB12" s="25">
        <f aca="true" t="shared" si="28" ref="CB12:CB23">CA12/BZ12*100</f>
        <v>100</v>
      </c>
      <c r="CC12" s="25">
        <f aca="true" t="shared" si="29" ref="CC12:CC23">CA12/BY12*100</f>
        <v>110.26615969581748</v>
      </c>
      <c r="CD12" s="19">
        <v>14.95</v>
      </c>
      <c r="CE12" s="19">
        <v>13.7</v>
      </c>
      <c r="CF12" s="19">
        <f>'звітна дата'!AZ13</f>
        <v>13.7</v>
      </c>
      <c r="CG12" s="25">
        <f aca="true" t="shared" si="30" ref="CG12:CG23">CF12/CE12*100</f>
        <v>100</v>
      </c>
      <c r="CH12" s="25">
        <f aca="true" t="shared" si="31" ref="CH12:CH23">CF12/CD12*100</f>
        <v>91.63879598662207</v>
      </c>
      <c r="CI12" s="19">
        <v>31.85</v>
      </c>
      <c r="CJ12" s="19">
        <v>30.7</v>
      </c>
      <c r="CK12" s="19">
        <f>'звітна дата'!BC13</f>
        <v>30.7</v>
      </c>
      <c r="CL12" s="25">
        <f aca="true" t="shared" si="32" ref="CL12:CL23">CK12/CJ12*100</f>
        <v>100</v>
      </c>
      <c r="CM12" s="25">
        <f aca="true" t="shared" si="33" ref="CM12:CM23">CK12/CI12*100</f>
        <v>96.38932496075353</v>
      </c>
      <c r="CN12" s="19">
        <v>23.5</v>
      </c>
      <c r="CO12" s="19">
        <v>21.5</v>
      </c>
      <c r="CP12" s="19">
        <f>'звітна дата'!BF13</f>
        <v>21.5</v>
      </c>
      <c r="CQ12" s="25">
        <f aca="true" t="shared" si="34" ref="CQ12:CQ23">CP12/CO12*100</f>
        <v>100</v>
      </c>
      <c r="CR12" s="25">
        <f aca="true" t="shared" si="35" ref="CR12:CR23">CP12/CN12*100</f>
        <v>91.48936170212765</v>
      </c>
      <c r="CS12" s="19">
        <v>8.1</v>
      </c>
      <c r="CT12" s="19">
        <v>15</v>
      </c>
      <c r="CU12" s="19">
        <f>'звітна дата'!BI13</f>
        <v>15</v>
      </c>
      <c r="CV12" s="25">
        <f aca="true" t="shared" si="36" ref="CV12:CV23">CU12/CT12*100</f>
        <v>100</v>
      </c>
      <c r="CW12" s="25">
        <f aca="true" t="shared" si="37" ref="CW12:CW23">CU12/CS12*100</f>
        <v>185.1851851851852</v>
      </c>
      <c r="CX12" s="19">
        <v>8.35</v>
      </c>
      <c r="CY12" s="19">
        <v>8</v>
      </c>
      <c r="CZ12" s="19">
        <f>'звітна дата'!BL13</f>
        <v>8</v>
      </c>
      <c r="DA12" s="25">
        <f aca="true" t="shared" si="38" ref="DA12:DA23">CZ12/CY12*100</f>
        <v>100</v>
      </c>
      <c r="DB12" s="25">
        <f aca="true" t="shared" si="39" ref="DB12:DB23">CZ12/CX12*100</f>
        <v>95.80838323353294</v>
      </c>
      <c r="DC12" s="19">
        <v>13.8</v>
      </c>
      <c r="DD12" s="19">
        <v>8.85</v>
      </c>
      <c r="DE12" s="19">
        <f>'звітна дата'!BO13</f>
        <v>8.85</v>
      </c>
      <c r="DF12" s="25">
        <f aca="true" t="shared" si="40" ref="DF12:DF23">DE12/DD12*100</f>
        <v>100</v>
      </c>
      <c r="DG12" s="25">
        <f aca="true" t="shared" si="41" ref="DG12:DG23">DE12/DC12*100</f>
        <v>64.13043478260869</v>
      </c>
      <c r="DH12" s="19">
        <v>9.15</v>
      </c>
      <c r="DI12" s="19">
        <v>9.25</v>
      </c>
      <c r="DJ12" s="19">
        <f>'звітна дата'!BR13</f>
        <v>8.5</v>
      </c>
      <c r="DK12" s="25">
        <f aca="true" t="shared" si="42" ref="DK12:DK23">DJ12/DI12*100</f>
        <v>91.8918918918919</v>
      </c>
      <c r="DL12" s="25">
        <f aca="true" t="shared" si="43" ref="DL12:DL23">DJ12/DH12*100</f>
        <v>92.89617486338797</v>
      </c>
      <c r="DM12" s="19">
        <v>12.15</v>
      </c>
      <c r="DN12" s="19">
        <v>9</v>
      </c>
      <c r="DO12" s="19">
        <f>'звітна дата'!BU13</f>
        <v>9</v>
      </c>
      <c r="DP12" s="25">
        <f aca="true" t="shared" si="44" ref="DP12:DP23">DO12/DN12*100</f>
        <v>100</v>
      </c>
      <c r="DQ12" s="25">
        <f aca="true" t="shared" si="45" ref="DQ12:DQ23">DO12/DM12*100</f>
        <v>74.07407407407408</v>
      </c>
    </row>
    <row r="13" spans="1:121" ht="20.25" customHeight="1">
      <c r="A13" s="7" t="s">
        <v>52</v>
      </c>
      <c r="B13" s="19">
        <v>17</v>
      </c>
      <c r="C13" s="19">
        <v>17</v>
      </c>
      <c r="D13" s="19">
        <f>'звітна дата'!D14</f>
        <v>17</v>
      </c>
      <c r="E13" s="25">
        <f t="shared" si="1"/>
        <v>100</v>
      </c>
      <c r="F13" s="25">
        <f t="shared" si="0"/>
        <v>100</v>
      </c>
      <c r="G13" s="19">
        <v>15</v>
      </c>
      <c r="H13" s="19">
        <v>15</v>
      </c>
      <c r="I13" s="19">
        <f>'звітна дата'!G14</f>
        <v>15</v>
      </c>
      <c r="J13" s="25">
        <f t="shared" si="2"/>
        <v>100</v>
      </c>
      <c r="K13" s="25">
        <f t="shared" si="3"/>
        <v>100</v>
      </c>
      <c r="L13" s="19">
        <v>16.5</v>
      </c>
      <c r="M13" s="19">
        <v>16.5</v>
      </c>
      <c r="N13" s="19">
        <f>'звітна дата'!J14</f>
        <v>16.5</v>
      </c>
      <c r="O13" s="25">
        <f t="shared" si="4"/>
        <v>100</v>
      </c>
      <c r="P13" s="25">
        <f t="shared" si="5"/>
        <v>100</v>
      </c>
      <c r="Q13" s="19" t="s">
        <v>32</v>
      </c>
      <c r="R13" s="19" t="s">
        <v>32</v>
      </c>
      <c r="S13" s="202" t="str">
        <f>'звітна дата'!M14</f>
        <v>-</v>
      </c>
      <c r="T13" s="43" t="s">
        <v>32</v>
      </c>
      <c r="U13" s="25" t="s">
        <v>32</v>
      </c>
      <c r="V13" s="19">
        <v>122.5</v>
      </c>
      <c r="W13" s="19">
        <v>120</v>
      </c>
      <c r="X13" s="19">
        <f>'звітна дата'!P14</f>
        <v>120</v>
      </c>
      <c r="Y13" s="25">
        <f t="shared" si="6"/>
        <v>100</v>
      </c>
      <c r="Z13" s="25">
        <f t="shared" si="7"/>
        <v>97.95918367346938</v>
      </c>
      <c r="AA13" s="19">
        <v>66</v>
      </c>
      <c r="AB13" s="19">
        <v>61</v>
      </c>
      <c r="AC13" s="19">
        <f>'звітна дата'!S14</f>
        <v>62.75</v>
      </c>
      <c r="AD13" s="25">
        <f t="shared" si="8"/>
        <v>102.86885245901641</v>
      </c>
      <c r="AE13" s="25">
        <f t="shared" si="9"/>
        <v>95.07575757575758</v>
      </c>
      <c r="AF13" s="19">
        <v>57.5</v>
      </c>
      <c r="AG13" s="19">
        <v>60</v>
      </c>
      <c r="AH13" s="19">
        <f>'звітна дата'!V14</f>
        <v>60</v>
      </c>
      <c r="AI13" s="25">
        <f t="shared" si="10"/>
        <v>100</v>
      </c>
      <c r="AJ13" s="25">
        <f t="shared" si="11"/>
        <v>104.34782608695652</v>
      </c>
      <c r="AK13" s="19">
        <v>11.375</v>
      </c>
      <c r="AL13" s="19">
        <v>12.125</v>
      </c>
      <c r="AM13" s="19">
        <f>'звітна дата'!Y14</f>
        <v>12.125</v>
      </c>
      <c r="AN13" s="25">
        <f t="shared" si="12"/>
        <v>100</v>
      </c>
      <c r="AO13" s="25">
        <f t="shared" si="13"/>
        <v>106.5934065934066</v>
      </c>
      <c r="AP13" s="19">
        <v>17</v>
      </c>
      <c r="AQ13" s="19">
        <v>15.25</v>
      </c>
      <c r="AR13" s="19">
        <f>'звітна дата'!AB14</f>
        <v>17.25</v>
      </c>
      <c r="AS13" s="25">
        <f t="shared" si="14"/>
        <v>113.11475409836065</v>
      </c>
      <c r="AT13" s="25">
        <f t="shared" si="15"/>
        <v>101.47058823529412</v>
      </c>
      <c r="AU13" s="19">
        <v>24.95</v>
      </c>
      <c r="AV13" s="19">
        <v>23</v>
      </c>
      <c r="AW13" s="19">
        <f>'звітна дата'!AE14</f>
        <v>23</v>
      </c>
      <c r="AX13" s="25">
        <f t="shared" si="16"/>
        <v>100</v>
      </c>
      <c r="AY13" s="25">
        <f t="shared" si="17"/>
        <v>92.18436873747495</v>
      </c>
      <c r="AZ13" s="19">
        <v>24.125</v>
      </c>
      <c r="BA13" s="19">
        <v>24.25</v>
      </c>
      <c r="BB13" s="19">
        <f>'звітна дата'!AH14</f>
        <v>27.25</v>
      </c>
      <c r="BC13" s="25">
        <f t="shared" si="18"/>
        <v>112.37113402061856</v>
      </c>
      <c r="BD13" s="25">
        <f t="shared" si="19"/>
        <v>112.95336787564767</v>
      </c>
      <c r="BE13" s="19">
        <v>63.75</v>
      </c>
      <c r="BF13" s="19">
        <v>68.25</v>
      </c>
      <c r="BG13" s="19">
        <f>'звітна дата'!AK14</f>
        <v>68.25</v>
      </c>
      <c r="BH13" s="25">
        <f t="shared" si="20"/>
        <v>100</v>
      </c>
      <c r="BI13" s="25">
        <f t="shared" si="21"/>
        <v>107.05882352941177</v>
      </c>
      <c r="BJ13" s="19">
        <v>18.875</v>
      </c>
      <c r="BK13" s="19">
        <v>20</v>
      </c>
      <c r="BL13" s="19">
        <f>'звітна дата'!AN14</f>
        <v>20</v>
      </c>
      <c r="BM13" s="25">
        <f t="shared" si="22"/>
        <v>100</v>
      </c>
      <c r="BN13" s="25">
        <f t="shared" si="23"/>
        <v>105.96026490066225</v>
      </c>
      <c r="BO13" s="19">
        <v>32.75</v>
      </c>
      <c r="BP13" s="19">
        <v>40.5</v>
      </c>
      <c r="BQ13" s="19">
        <f>'звітна дата'!AQ14</f>
        <v>40.5</v>
      </c>
      <c r="BR13" s="25">
        <f t="shared" si="24"/>
        <v>100</v>
      </c>
      <c r="BS13" s="25">
        <f t="shared" si="25"/>
        <v>123.66412213740459</v>
      </c>
      <c r="BT13" s="19">
        <v>110</v>
      </c>
      <c r="BU13" s="19">
        <v>125.5</v>
      </c>
      <c r="BV13" s="19">
        <f>'звітна дата'!AT14</f>
        <v>125.5</v>
      </c>
      <c r="BW13" s="25">
        <f t="shared" si="26"/>
        <v>100</v>
      </c>
      <c r="BX13" s="25">
        <f t="shared" si="27"/>
        <v>114.0909090909091</v>
      </c>
      <c r="BY13" s="19">
        <v>35.875</v>
      </c>
      <c r="BZ13" s="19">
        <v>38.75</v>
      </c>
      <c r="CA13" s="19">
        <f>'звітна дата'!AW14</f>
        <v>45.25</v>
      </c>
      <c r="CB13" s="25">
        <f t="shared" si="28"/>
        <v>116.77419354838709</v>
      </c>
      <c r="CC13" s="25">
        <f t="shared" si="29"/>
        <v>126.13240418118468</v>
      </c>
      <c r="CD13" s="19">
        <v>13.875</v>
      </c>
      <c r="CE13" s="19">
        <v>13.375</v>
      </c>
      <c r="CF13" s="19">
        <f>'звітна дата'!AZ14</f>
        <v>14.35</v>
      </c>
      <c r="CG13" s="25">
        <f t="shared" si="30"/>
        <v>107.28971962616822</v>
      </c>
      <c r="CH13" s="25">
        <f t="shared" si="31"/>
        <v>103.42342342342342</v>
      </c>
      <c r="CI13" s="19">
        <v>31.5</v>
      </c>
      <c r="CJ13" s="19">
        <v>31</v>
      </c>
      <c r="CK13" s="19">
        <f>'звітна дата'!BC14</f>
        <v>31</v>
      </c>
      <c r="CL13" s="25">
        <f t="shared" si="32"/>
        <v>100</v>
      </c>
      <c r="CM13" s="25">
        <f t="shared" si="33"/>
        <v>98.4126984126984</v>
      </c>
      <c r="CN13" s="19">
        <v>26.25</v>
      </c>
      <c r="CO13" s="19">
        <v>22.625</v>
      </c>
      <c r="CP13" s="19">
        <f>'звітна дата'!BF14</f>
        <v>22.875</v>
      </c>
      <c r="CQ13" s="25">
        <f t="shared" si="34"/>
        <v>101.10497237569061</v>
      </c>
      <c r="CR13" s="25">
        <f t="shared" si="35"/>
        <v>87.14285714285714</v>
      </c>
      <c r="CS13" s="19">
        <v>8.125</v>
      </c>
      <c r="CT13" s="19">
        <v>14.75</v>
      </c>
      <c r="CU13" s="19">
        <f>'звітна дата'!BI14</f>
        <v>15</v>
      </c>
      <c r="CV13" s="25">
        <f t="shared" si="36"/>
        <v>101.69491525423729</v>
      </c>
      <c r="CW13" s="25">
        <f t="shared" si="37"/>
        <v>184.6153846153846</v>
      </c>
      <c r="CX13" s="19">
        <v>7.5</v>
      </c>
      <c r="CY13" s="19">
        <v>6</v>
      </c>
      <c r="CZ13" s="19">
        <f>'звітна дата'!BL14</f>
        <v>6.5</v>
      </c>
      <c r="DA13" s="25">
        <f t="shared" si="38"/>
        <v>108.33333333333333</v>
      </c>
      <c r="DB13" s="25">
        <f t="shared" si="39"/>
        <v>86.66666666666667</v>
      </c>
      <c r="DC13" s="19">
        <v>12.75</v>
      </c>
      <c r="DD13" s="19">
        <v>11</v>
      </c>
      <c r="DE13" s="19">
        <f>'звітна дата'!BO14</f>
        <v>9.75</v>
      </c>
      <c r="DF13" s="25">
        <f t="shared" si="40"/>
        <v>88.63636363636364</v>
      </c>
      <c r="DG13" s="25">
        <f t="shared" si="41"/>
        <v>76.47058823529412</v>
      </c>
      <c r="DH13" s="19">
        <v>8</v>
      </c>
      <c r="DI13" s="19">
        <v>8.75</v>
      </c>
      <c r="DJ13" s="19">
        <f>'звітна дата'!BR14</f>
        <v>10</v>
      </c>
      <c r="DK13" s="25">
        <f t="shared" si="42"/>
        <v>114.28571428571428</v>
      </c>
      <c r="DL13" s="25">
        <f t="shared" si="43"/>
        <v>125</v>
      </c>
      <c r="DM13" s="19">
        <v>12.25</v>
      </c>
      <c r="DN13" s="19">
        <v>9.375</v>
      </c>
      <c r="DO13" s="19">
        <f>'звітна дата'!BU14</f>
        <v>10</v>
      </c>
      <c r="DP13" s="25">
        <f t="shared" si="44"/>
        <v>106.66666666666667</v>
      </c>
      <c r="DQ13" s="25">
        <f t="shared" si="45"/>
        <v>81.63265306122449</v>
      </c>
    </row>
    <row r="14" spans="1:121" ht="20.25" customHeight="1">
      <c r="A14" s="7" t="s">
        <v>53</v>
      </c>
      <c r="B14" s="19">
        <v>16</v>
      </c>
      <c r="C14" s="19">
        <v>17</v>
      </c>
      <c r="D14" s="19">
        <f>'звітна дата'!D15</f>
        <v>17</v>
      </c>
      <c r="E14" s="25">
        <f t="shared" si="1"/>
        <v>100</v>
      </c>
      <c r="F14" s="25">
        <f t="shared" si="0"/>
        <v>106.25</v>
      </c>
      <c r="G14" s="19">
        <v>15.45</v>
      </c>
      <c r="H14" s="19">
        <v>15.97</v>
      </c>
      <c r="I14" s="19">
        <f>'звітна дата'!G15</f>
        <v>15.97</v>
      </c>
      <c r="J14" s="25">
        <f t="shared" si="2"/>
        <v>100</v>
      </c>
      <c r="K14" s="25">
        <f t="shared" si="3"/>
        <v>103.36569579288026</v>
      </c>
      <c r="L14" s="19">
        <v>15.9</v>
      </c>
      <c r="M14" s="19">
        <v>16.6</v>
      </c>
      <c r="N14" s="19">
        <f>'звітна дата'!J15</f>
        <v>16.6</v>
      </c>
      <c r="O14" s="25">
        <f t="shared" si="4"/>
        <v>100</v>
      </c>
      <c r="P14" s="25">
        <f t="shared" si="5"/>
        <v>104.40251572327044</v>
      </c>
      <c r="Q14" s="19">
        <v>125</v>
      </c>
      <c r="R14" s="19">
        <v>130</v>
      </c>
      <c r="S14" s="19">
        <f>'звітна дата'!M15</f>
        <v>130</v>
      </c>
      <c r="T14" s="25">
        <f aca="true" t="shared" si="46" ref="T14:T23">S14/R14*100</f>
        <v>100</v>
      </c>
      <c r="U14" s="25">
        <f aca="true" t="shared" si="47" ref="U14:U23">S14/Q14*100</f>
        <v>104</v>
      </c>
      <c r="V14" s="19">
        <v>125</v>
      </c>
      <c r="W14" s="19">
        <v>120</v>
      </c>
      <c r="X14" s="19">
        <f>'звітна дата'!P15</f>
        <v>120</v>
      </c>
      <c r="Y14" s="25">
        <f t="shared" si="6"/>
        <v>100</v>
      </c>
      <c r="Z14" s="25">
        <f t="shared" si="7"/>
        <v>96</v>
      </c>
      <c r="AA14" s="19">
        <v>60</v>
      </c>
      <c r="AB14" s="19">
        <v>62.75</v>
      </c>
      <c r="AC14" s="19">
        <f>'звітна дата'!S15</f>
        <v>62.75</v>
      </c>
      <c r="AD14" s="25">
        <f t="shared" si="8"/>
        <v>100</v>
      </c>
      <c r="AE14" s="25">
        <f t="shared" si="9"/>
        <v>104.58333333333334</v>
      </c>
      <c r="AF14" s="19">
        <v>70</v>
      </c>
      <c r="AG14" s="19">
        <v>70</v>
      </c>
      <c r="AH14" s="19">
        <f>'звітна дата'!V15</f>
        <v>70</v>
      </c>
      <c r="AI14" s="25">
        <f t="shared" si="10"/>
        <v>100</v>
      </c>
      <c r="AJ14" s="25">
        <f t="shared" si="11"/>
        <v>100</v>
      </c>
      <c r="AK14" s="19">
        <v>10.385</v>
      </c>
      <c r="AL14" s="19">
        <v>11.735</v>
      </c>
      <c r="AM14" s="19">
        <f>'звітна дата'!Y15</f>
        <v>11.735</v>
      </c>
      <c r="AN14" s="25">
        <f t="shared" si="12"/>
        <v>100</v>
      </c>
      <c r="AO14" s="25">
        <f t="shared" si="13"/>
        <v>112.99951853635051</v>
      </c>
      <c r="AP14" s="19">
        <v>14.219999999999999</v>
      </c>
      <c r="AQ14" s="19">
        <v>16.25</v>
      </c>
      <c r="AR14" s="19">
        <f>'звітна дата'!AB15</f>
        <v>16.25</v>
      </c>
      <c r="AS14" s="25">
        <f t="shared" si="14"/>
        <v>100</v>
      </c>
      <c r="AT14" s="25">
        <f t="shared" si="15"/>
        <v>114.27566807313643</v>
      </c>
      <c r="AU14" s="19">
        <v>25.485</v>
      </c>
      <c r="AV14" s="19">
        <v>23.8</v>
      </c>
      <c r="AW14" s="19">
        <f>'звітна дата'!AE15</f>
        <v>23.8</v>
      </c>
      <c r="AX14" s="25">
        <f t="shared" si="16"/>
        <v>100</v>
      </c>
      <c r="AY14" s="25">
        <f t="shared" si="17"/>
        <v>93.3882676083971</v>
      </c>
      <c r="AZ14" s="19">
        <v>20.75</v>
      </c>
      <c r="BA14" s="19">
        <v>23</v>
      </c>
      <c r="BB14" s="19">
        <f>'звітна дата'!AH15</f>
        <v>26</v>
      </c>
      <c r="BC14" s="25">
        <f t="shared" si="18"/>
        <v>113.04347826086956</v>
      </c>
      <c r="BD14" s="25">
        <f t="shared" si="19"/>
        <v>125.30120481927712</v>
      </c>
      <c r="BE14" s="19">
        <v>61.25</v>
      </c>
      <c r="BF14" s="19">
        <v>68.25</v>
      </c>
      <c r="BG14" s="19">
        <f>'звітна дата'!AK15</f>
        <v>68.25</v>
      </c>
      <c r="BH14" s="25">
        <f t="shared" si="20"/>
        <v>100</v>
      </c>
      <c r="BI14" s="25">
        <f t="shared" si="21"/>
        <v>111.42857142857143</v>
      </c>
      <c r="BJ14" s="19">
        <v>19.875</v>
      </c>
      <c r="BK14" s="19">
        <v>19.875</v>
      </c>
      <c r="BL14" s="19">
        <f>'звітна дата'!AN15</f>
        <v>19.875</v>
      </c>
      <c r="BM14" s="25">
        <f t="shared" si="22"/>
        <v>100</v>
      </c>
      <c r="BN14" s="25">
        <f t="shared" si="23"/>
        <v>100</v>
      </c>
      <c r="BO14" s="19">
        <v>40</v>
      </c>
      <c r="BP14" s="19">
        <v>42</v>
      </c>
      <c r="BQ14" s="19">
        <f>'звітна дата'!AQ15</f>
        <v>42</v>
      </c>
      <c r="BR14" s="25">
        <f t="shared" si="24"/>
        <v>100</v>
      </c>
      <c r="BS14" s="25">
        <f t="shared" si="25"/>
        <v>105</v>
      </c>
      <c r="BT14" s="19">
        <v>121.75</v>
      </c>
      <c r="BU14" s="19">
        <v>125</v>
      </c>
      <c r="BV14" s="19">
        <f>'звітна дата'!AT15</f>
        <v>130</v>
      </c>
      <c r="BW14" s="25">
        <f t="shared" si="26"/>
        <v>104</v>
      </c>
      <c r="BX14" s="25">
        <f t="shared" si="27"/>
        <v>106.77618069815196</v>
      </c>
      <c r="BY14" s="19">
        <v>43.5</v>
      </c>
      <c r="BZ14" s="19">
        <v>45</v>
      </c>
      <c r="CA14" s="19">
        <f>'звітна дата'!AW15</f>
        <v>45</v>
      </c>
      <c r="CB14" s="25">
        <f t="shared" si="28"/>
        <v>100</v>
      </c>
      <c r="CC14" s="25">
        <f t="shared" si="29"/>
        <v>103.44827586206897</v>
      </c>
      <c r="CD14" s="19">
        <v>11.775</v>
      </c>
      <c r="CE14" s="19">
        <v>13.809999999999999</v>
      </c>
      <c r="CF14" s="19">
        <f>'звітна дата'!AZ15</f>
        <v>13.809999999999999</v>
      </c>
      <c r="CG14" s="25">
        <f t="shared" si="30"/>
        <v>100</v>
      </c>
      <c r="CH14" s="25">
        <f t="shared" si="31"/>
        <v>117.2823779193206</v>
      </c>
      <c r="CI14" s="19">
        <v>31.8</v>
      </c>
      <c r="CJ14" s="19">
        <v>31.47</v>
      </c>
      <c r="CK14" s="19">
        <f>'звітна дата'!BC15</f>
        <v>31.47</v>
      </c>
      <c r="CL14" s="25">
        <f t="shared" si="32"/>
        <v>100</v>
      </c>
      <c r="CM14" s="25">
        <f t="shared" si="33"/>
        <v>98.9622641509434</v>
      </c>
      <c r="CN14" s="19">
        <v>23.5</v>
      </c>
      <c r="CO14" s="19">
        <v>20.25</v>
      </c>
      <c r="CP14" s="19">
        <f>'звітна дата'!BF15</f>
        <v>21</v>
      </c>
      <c r="CQ14" s="25">
        <f t="shared" si="34"/>
        <v>103.7037037037037</v>
      </c>
      <c r="CR14" s="25">
        <f t="shared" si="35"/>
        <v>89.36170212765957</v>
      </c>
      <c r="CS14" s="19">
        <v>8</v>
      </c>
      <c r="CT14" s="19">
        <v>16.5</v>
      </c>
      <c r="CU14" s="19">
        <f>'звітна дата'!BI15</f>
        <v>16.5</v>
      </c>
      <c r="CV14" s="25">
        <f t="shared" si="36"/>
        <v>100</v>
      </c>
      <c r="CW14" s="25">
        <f t="shared" si="37"/>
        <v>206.25</v>
      </c>
      <c r="CX14" s="19">
        <v>9.25</v>
      </c>
      <c r="CY14" s="19">
        <v>8.75</v>
      </c>
      <c r="CZ14" s="19">
        <f>'звітна дата'!BL15</f>
        <v>8.75</v>
      </c>
      <c r="DA14" s="25">
        <f t="shared" si="38"/>
        <v>100</v>
      </c>
      <c r="DB14" s="25">
        <f t="shared" si="39"/>
        <v>94.5945945945946</v>
      </c>
      <c r="DC14" s="19">
        <v>13</v>
      </c>
      <c r="DD14" s="19">
        <v>9.25</v>
      </c>
      <c r="DE14" s="19">
        <f>'звітна дата'!BO15</f>
        <v>8</v>
      </c>
      <c r="DF14" s="25">
        <f t="shared" si="40"/>
        <v>86.48648648648648</v>
      </c>
      <c r="DG14" s="25">
        <f t="shared" si="41"/>
        <v>61.53846153846154</v>
      </c>
      <c r="DH14" s="19">
        <v>10.5</v>
      </c>
      <c r="DI14" s="19">
        <v>8.5</v>
      </c>
      <c r="DJ14" s="19">
        <f>'звітна дата'!BR15</f>
        <v>8.25</v>
      </c>
      <c r="DK14" s="25">
        <f t="shared" si="42"/>
        <v>97.05882352941177</v>
      </c>
      <c r="DL14" s="25">
        <f t="shared" si="43"/>
        <v>78.57142857142857</v>
      </c>
      <c r="DM14" s="19">
        <v>17.5</v>
      </c>
      <c r="DN14" s="19">
        <v>8.75</v>
      </c>
      <c r="DO14" s="19">
        <f>'звітна дата'!BU15</f>
        <v>8.25</v>
      </c>
      <c r="DP14" s="25">
        <f t="shared" si="44"/>
        <v>94.28571428571428</v>
      </c>
      <c r="DQ14" s="25">
        <f t="shared" si="45"/>
        <v>47.14285714285714</v>
      </c>
    </row>
    <row r="15" spans="1:121" ht="20.25" customHeight="1">
      <c r="A15" s="7" t="s">
        <v>54</v>
      </c>
      <c r="B15" s="19">
        <v>16</v>
      </c>
      <c r="C15" s="19">
        <v>16.5</v>
      </c>
      <c r="D15" s="19">
        <f>'звітна дата'!D16</f>
        <v>17</v>
      </c>
      <c r="E15" s="25">
        <f t="shared" si="1"/>
        <v>103.03030303030303</v>
      </c>
      <c r="F15" s="25">
        <f t="shared" si="0"/>
        <v>106.25</v>
      </c>
      <c r="G15" s="19">
        <v>15.44</v>
      </c>
      <c r="H15" s="19">
        <v>15.94</v>
      </c>
      <c r="I15" s="19">
        <f>'звітна дата'!G16</f>
        <v>15.94</v>
      </c>
      <c r="J15" s="25">
        <f t="shared" si="2"/>
        <v>100</v>
      </c>
      <c r="K15" s="25">
        <f t="shared" si="3"/>
        <v>103.23834196891191</v>
      </c>
      <c r="L15" s="19">
        <v>15.93</v>
      </c>
      <c r="M15" s="19">
        <v>16.43</v>
      </c>
      <c r="N15" s="19">
        <f>'звітна дата'!J16</f>
        <v>16.43</v>
      </c>
      <c r="O15" s="25">
        <f t="shared" si="4"/>
        <v>100</v>
      </c>
      <c r="P15" s="25">
        <f t="shared" si="5"/>
        <v>103.13873195229128</v>
      </c>
      <c r="Q15" s="19">
        <v>120</v>
      </c>
      <c r="R15" s="19">
        <v>120</v>
      </c>
      <c r="S15" s="19">
        <f>'звітна дата'!M16</f>
        <v>120</v>
      </c>
      <c r="T15" s="25">
        <f t="shared" si="46"/>
        <v>100</v>
      </c>
      <c r="U15" s="25">
        <f t="shared" si="47"/>
        <v>100</v>
      </c>
      <c r="V15" s="19">
        <v>125</v>
      </c>
      <c r="W15" s="19">
        <v>125</v>
      </c>
      <c r="X15" s="19">
        <f>'звітна дата'!P16</f>
        <v>125</v>
      </c>
      <c r="Y15" s="25">
        <f t="shared" si="6"/>
        <v>100</v>
      </c>
      <c r="Z15" s="25">
        <f t="shared" si="7"/>
        <v>100</v>
      </c>
      <c r="AA15" s="19">
        <v>59</v>
      </c>
      <c r="AB15" s="19">
        <v>65</v>
      </c>
      <c r="AC15" s="19">
        <f>'звітна дата'!S16</f>
        <v>65</v>
      </c>
      <c r="AD15" s="25">
        <f t="shared" si="8"/>
        <v>100</v>
      </c>
      <c r="AE15" s="25">
        <f t="shared" si="9"/>
        <v>110.16949152542372</v>
      </c>
      <c r="AF15" s="19">
        <v>65</v>
      </c>
      <c r="AG15" s="19">
        <v>65</v>
      </c>
      <c r="AH15" s="19">
        <f>'звітна дата'!V16</f>
        <v>65</v>
      </c>
      <c r="AI15" s="25">
        <f t="shared" si="10"/>
        <v>100</v>
      </c>
      <c r="AJ15" s="25">
        <f t="shared" si="11"/>
        <v>100</v>
      </c>
      <c r="AK15" s="19">
        <v>11</v>
      </c>
      <c r="AL15" s="19">
        <v>12</v>
      </c>
      <c r="AM15" s="19">
        <f>'звітна дата'!Y16</f>
        <v>12</v>
      </c>
      <c r="AN15" s="25">
        <f t="shared" si="12"/>
        <v>100</v>
      </c>
      <c r="AO15" s="25">
        <f t="shared" si="13"/>
        <v>109.09090909090908</v>
      </c>
      <c r="AP15" s="19">
        <v>14</v>
      </c>
      <c r="AQ15" s="19">
        <v>16.5</v>
      </c>
      <c r="AR15" s="19">
        <f>'звітна дата'!AB16</f>
        <v>16.5</v>
      </c>
      <c r="AS15" s="25">
        <f t="shared" si="14"/>
        <v>100</v>
      </c>
      <c r="AT15" s="25">
        <f t="shared" si="15"/>
        <v>117.85714285714286</v>
      </c>
      <c r="AU15" s="19">
        <v>23</v>
      </c>
      <c r="AV15" s="19">
        <v>24.5</v>
      </c>
      <c r="AW15" s="19">
        <f>'звітна дата'!AE16</f>
        <v>24.5</v>
      </c>
      <c r="AX15" s="25">
        <f t="shared" si="16"/>
        <v>100</v>
      </c>
      <c r="AY15" s="25">
        <f t="shared" si="17"/>
        <v>106.5217391304348</v>
      </c>
      <c r="AZ15" s="19">
        <v>20.5</v>
      </c>
      <c r="BA15" s="19">
        <v>32</v>
      </c>
      <c r="BB15" s="19">
        <f>'звітна дата'!AH16</f>
        <v>32</v>
      </c>
      <c r="BC15" s="25">
        <f t="shared" si="18"/>
        <v>100</v>
      </c>
      <c r="BD15" s="25">
        <f t="shared" si="19"/>
        <v>156.09756097560975</v>
      </c>
      <c r="BE15" s="19">
        <v>70</v>
      </c>
      <c r="BF15" s="19">
        <v>70</v>
      </c>
      <c r="BG15" s="19">
        <f>'звітна дата'!AK16</f>
        <v>70</v>
      </c>
      <c r="BH15" s="25">
        <f t="shared" si="20"/>
        <v>100</v>
      </c>
      <c r="BI15" s="25">
        <f t="shared" si="21"/>
        <v>100</v>
      </c>
      <c r="BJ15" s="19">
        <v>19.01</v>
      </c>
      <c r="BK15" s="19">
        <v>23.16</v>
      </c>
      <c r="BL15" s="19">
        <f>'звітна дата'!AN16</f>
        <v>23.58</v>
      </c>
      <c r="BM15" s="25">
        <f t="shared" si="22"/>
        <v>101.81347150259066</v>
      </c>
      <c r="BN15" s="25">
        <f t="shared" si="23"/>
        <v>124.0399789584429</v>
      </c>
      <c r="BO15" s="19">
        <v>45</v>
      </c>
      <c r="BP15" s="19">
        <v>52.5</v>
      </c>
      <c r="BQ15" s="19">
        <f>'звітна дата'!AQ16</f>
        <v>54</v>
      </c>
      <c r="BR15" s="25">
        <f t="shared" si="24"/>
        <v>102.85714285714285</v>
      </c>
      <c r="BS15" s="25">
        <f t="shared" si="25"/>
        <v>120</v>
      </c>
      <c r="BT15" s="19">
        <v>121.25</v>
      </c>
      <c r="BU15" s="19">
        <v>128.75</v>
      </c>
      <c r="BV15" s="19">
        <f>'звітна дата'!AT16</f>
        <v>128.75</v>
      </c>
      <c r="BW15" s="25">
        <f t="shared" si="26"/>
        <v>100</v>
      </c>
      <c r="BX15" s="25">
        <f t="shared" si="27"/>
        <v>106.18556701030928</v>
      </c>
      <c r="BY15" s="19">
        <v>45.75</v>
      </c>
      <c r="BZ15" s="19">
        <v>52.5</v>
      </c>
      <c r="CA15" s="19">
        <f>'звітна дата'!AW16</f>
        <v>52.5</v>
      </c>
      <c r="CB15" s="25">
        <f t="shared" si="28"/>
        <v>100</v>
      </c>
      <c r="CC15" s="25">
        <f t="shared" si="29"/>
        <v>114.75409836065573</v>
      </c>
      <c r="CD15" s="19">
        <v>13</v>
      </c>
      <c r="CE15" s="19">
        <v>13.65</v>
      </c>
      <c r="CF15" s="19">
        <f>'звітна дата'!AZ16</f>
        <v>13.65</v>
      </c>
      <c r="CG15" s="25">
        <f t="shared" si="30"/>
        <v>100</v>
      </c>
      <c r="CH15" s="25">
        <f t="shared" si="31"/>
        <v>105</v>
      </c>
      <c r="CI15" s="19">
        <v>31.25</v>
      </c>
      <c r="CJ15" s="19">
        <v>31.25</v>
      </c>
      <c r="CK15" s="19">
        <f>'звітна дата'!BC16</f>
        <v>31.25</v>
      </c>
      <c r="CL15" s="25">
        <f t="shared" si="32"/>
        <v>100</v>
      </c>
      <c r="CM15" s="25">
        <f t="shared" si="33"/>
        <v>100</v>
      </c>
      <c r="CN15" s="19">
        <v>27.6</v>
      </c>
      <c r="CO15" s="19">
        <v>24</v>
      </c>
      <c r="CP15" s="19">
        <f>'звітна дата'!BF16</f>
        <v>24</v>
      </c>
      <c r="CQ15" s="25">
        <f t="shared" si="34"/>
        <v>100</v>
      </c>
      <c r="CR15" s="25">
        <f t="shared" si="35"/>
        <v>86.95652173913044</v>
      </c>
      <c r="CS15" s="19">
        <v>8.5</v>
      </c>
      <c r="CT15" s="19">
        <v>14.75</v>
      </c>
      <c r="CU15" s="19">
        <f>'звітна дата'!BI16</f>
        <v>16</v>
      </c>
      <c r="CV15" s="25">
        <f t="shared" si="36"/>
        <v>108.47457627118644</v>
      </c>
      <c r="CW15" s="25">
        <f t="shared" si="37"/>
        <v>188.23529411764704</v>
      </c>
      <c r="CX15" s="19">
        <v>8</v>
      </c>
      <c r="CY15" s="19">
        <v>7</v>
      </c>
      <c r="CZ15" s="19">
        <f>'звітна дата'!BL16</f>
        <v>6.75</v>
      </c>
      <c r="DA15" s="25">
        <f t="shared" si="38"/>
        <v>96.42857142857143</v>
      </c>
      <c r="DB15" s="25">
        <f t="shared" si="39"/>
        <v>84.375</v>
      </c>
      <c r="DC15" s="19">
        <v>14</v>
      </c>
      <c r="DD15" s="19">
        <v>10.5</v>
      </c>
      <c r="DE15" s="19">
        <f>'звітна дата'!BO16</f>
        <v>10.5</v>
      </c>
      <c r="DF15" s="25">
        <f t="shared" si="40"/>
        <v>100</v>
      </c>
      <c r="DG15" s="25">
        <f t="shared" si="41"/>
        <v>75</v>
      </c>
      <c r="DH15" s="19">
        <v>9.75</v>
      </c>
      <c r="DI15" s="19">
        <v>9</v>
      </c>
      <c r="DJ15" s="19">
        <f>'звітна дата'!BR16</f>
        <v>9</v>
      </c>
      <c r="DK15" s="25">
        <f t="shared" si="42"/>
        <v>100</v>
      </c>
      <c r="DL15" s="25">
        <f t="shared" si="43"/>
        <v>92.3076923076923</v>
      </c>
      <c r="DM15" s="19">
        <v>12</v>
      </c>
      <c r="DN15" s="19">
        <v>9</v>
      </c>
      <c r="DO15" s="19">
        <f>'звітна дата'!BU16</f>
        <v>9.5</v>
      </c>
      <c r="DP15" s="25">
        <f t="shared" si="44"/>
        <v>105.55555555555556</v>
      </c>
      <c r="DQ15" s="25">
        <f t="shared" si="45"/>
        <v>79.16666666666666</v>
      </c>
    </row>
    <row r="16" spans="1:121" ht="20.25" customHeight="1">
      <c r="A16" s="7" t="s">
        <v>55</v>
      </c>
      <c r="B16" s="19">
        <v>14.25</v>
      </c>
      <c r="C16" s="19">
        <v>16.8</v>
      </c>
      <c r="D16" s="19">
        <f>'звітна дата'!D17</f>
        <v>16.8</v>
      </c>
      <c r="E16" s="25">
        <f t="shared" si="1"/>
        <v>100</v>
      </c>
      <c r="F16" s="25">
        <f t="shared" si="0"/>
        <v>117.89473684210527</v>
      </c>
      <c r="G16" s="19">
        <v>13.45</v>
      </c>
      <c r="H16" s="19">
        <v>15.8</v>
      </c>
      <c r="I16" s="19">
        <f>'звітна дата'!G17</f>
        <v>15.8</v>
      </c>
      <c r="J16" s="25">
        <f t="shared" si="2"/>
        <v>100</v>
      </c>
      <c r="K16" s="25">
        <f t="shared" si="3"/>
        <v>117.4721189591078</v>
      </c>
      <c r="L16" s="19">
        <v>14.6</v>
      </c>
      <c r="M16" s="19">
        <v>16.5</v>
      </c>
      <c r="N16" s="19">
        <f>'звітна дата'!J17</f>
        <v>16.5</v>
      </c>
      <c r="O16" s="25">
        <f t="shared" si="4"/>
        <v>100</v>
      </c>
      <c r="P16" s="25">
        <f t="shared" si="5"/>
        <v>113.013698630137</v>
      </c>
      <c r="Q16" s="19">
        <v>122</v>
      </c>
      <c r="R16" s="19">
        <v>122</v>
      </c>
      <c r="S16" s="19">
        <f>'звітна дата'!M17</f>
        <v>122</v>
      </c>
      <c r="T16" s="25">
        <f t="shared" si="46"/>
        <v>100</v>
      </c>
      <c r="U16" s="25">
        <f t="shared" si="47"/>
        <v>100</v>
      </c>
      <c r="V16" s="19">
        <v>120</v>
      </c>
      <c r="W16" s="19">
        <v>122</v>
      </c>
      <c r="X16" s="19">
        <f>'звітна дата'!P17</f>
        <v>120</v>
      </c>
      <c r="Y16" s="25">
        <f t="shared" si="6"/>
        <v>98.36065573770492</v>
      </c>
      <c r="Z16" s="25">
        <f t="shared" si="7"/>
        <v>100</v>
      </c>
      <c r="AA16" s="19">
        <v>58</v>
      </c>
      <c r="AB16" s="19">
        <v>62.5</v>
      </c>
      <c r="AC16" s="19">
        <f>'звітна дата'!S17</f>
        <v>63</v>
      </c>
      <c r="AD16" s="25">
        <f t="shared" si="8"/>
        <v>100.8</v>
      </c>
      <c r="AE16" s="25">
        <f t="shared" si="9"/>
        <v>108.62068965517241</v>
      </c>
      <c r="AF16" s="19">
        <v>60</v>
      </c>
      <c r="AG16" s="19">
        <v>65</v>
      </c>
      <c r="AH16" s="19">
        <f>'звітна дата'!V17</f>
        <v>65</v>
      </c>
      <c r="AI16" s="25">
        <f t="shared" si="10"/>
        <v>100</v>
      </c>
      <c r="AJ16" s="25">
        <f t="shared" si="11"/>
        <v>108.33333333333333</v>
      </c>
      <c r="AK16" s="19">
        <v>9.7</v>
      </c>
      <c r="AL16" s="19">
        <v>11.5</v>
      </c>
      <c r="AM16" s="19">
        <f>'звітна дата'!Y17</f>
        <v>11.5</v>
      </c>
      <c r="AN16" s="25">
        <f t="shared" si="12"/>
        <v>100</v>
      </c>
      <c r="AO16" s="25">
        <f t="shared" si="13"/>
        <v>118.55670103092784</v>
      </c>
      <c r="AP16" s="19">
        <v>13.75</v>
      </c>
      <c r="AQ16" s="19">
        <v>15.125</v>
      </c>
      <c r="AR16" s="19">
        <f>'звітна дата'!AB17</f>
        <v>15.75</v>
      </c>
      <c r="AS16" s="25">
        <f t="shared" si="14"/>
        <v>104.13223140495869</v>
      </c>
      <c r="AT16" s="25">
        <f t="shared" si="15"/>
        <v>114.54545454545455</v>
      </c>
      <c r="AU16" s="19">
        <v>22.75</v>
      </c>
      <c r="AV16" s="19">
        <v>23.05</v>
      </c>
      <c r="AW16" s="19">
        <f>'звітна дата'!AE17</f>
        <v>23.05</v>
      </c>
      <c r="AX16" s="25">
        <f t="shared" si="16"/>
        <v>100</v>
      </c>
      <c r="AY16" s="25">
        <f t="shared" si="17"/>
        <v>101.31868131868131</v>
      </c>
      <c r="AZ16" s="19">
        <v>18.75</v>
      </c>
      <c r="BA16" s="19">
        <v>20</v>
      </c>
      <c r="BB16" s="19">
        <f>'звітна дата'!AH17</f>
        <v>24</v>
      </c>
      <c r="BC16" s="25">
        <f t="shared" si="18"/>
        <v>120</v>
      </c>
      <c r="BD16" s="25">
        <f t="shared" si="19"/>
        <v>128</v>
      </c>
      <c r="BE16" s="19">
        <v>58</v>
      </c>
      <c r="BF16" s="19">
        <v>68</v>
      </c>
      <c r="BG16" s="19">
        <f>'звітна дата'!AK17</f>
        <v>68.8</v>
      </c>
      <c r="BH16" s="25">
        <f t="shared" si="20"/>
        <v>101.17647058823529</v>
      </c>
      <c r="BI16" s="25">
        <f t="shared" si="21"/>
        <v>118.62068965517241</v>
      </c>
      <c r="BJ16" s="19">
        <v>18.4</v>
      </c>
      <c r="BK16" s="19">
        <v>20</v>
      </c>
      <c r="BL16" s="19">
        <f>'звітна дата'!AN17</f>
        <v>20</v>
      </c>
      <c r="BM16" s="25">
        <f t="shared" si="22"/>
        <v>100</v>
      </c>
      <c r="BN16" s="25">
        <f t="shared" si="23"/>
        <v>108.69565217391306</v>
      </c>
      <c r="BO16" s="19">
        <v>39</v>
      </c>
      <c r="BP16" s="19">
        <v>45</v>
      </c>
      <c r="BQ16" s="19">
        <f>'звітна дата'!AQ17</f>
        <v>45</v>
      </c>
      <c r="BR16" s="25">
        <f t="shared" si="24"/>
        <v>100</v>
      </c>
      <c r="BS16" s="25">
        <f t="shared" si="25"/>
        <v>115.38461538461537</v>
      </c>
      <c r="BT16" s="19">
        <v>117.5</v>
      </c>
      <c r="BU16" s="19">
        <v>125.2</v>
      </c>
      <c r="BV16" s="19">
        <f>'звітна дата'!AT17</f>
        <v>125.2</v>
      </c>
      <c r="BW16" s="25">
        <f t="shared" si="26"/>
        <v>100</v>
      </c>
      <c r="BX16" s="25">
        <f t="shared" si="27"/>
        <v>106.55319148936171</v>
      </c>
      <c r="BY16" s="19" t="s">
        <v>32</v>
      </c>
      <c r="BZ16" s="19">
        <v>44.5</v>
      </c>
      <c r="CA16" s="19">
        <f>'звітна дата'!AW17</f>
        <v>44.5</v>
      </c>
      <c r="CB16" s="25" t="s">
        <v>31</v>
      </c>
      <c r="CC16" s="25" t="s">
        <v>31</v>
      </c>
      <c r="CD16" s="19">
        <v>12.3</v>
      </c>
      <c r="CE16" s="19">
        <v>14</v>
      </c>
      <c r="CF16" s="19">
        <f>'звітна дата'!AZ17</f>
        <v>14</v>
      </c>
      <c r="CG16" s="25">
        <f t="shared" si="30"/>
        <v>100</v>
      </c>
      <c r="CH16" s="25">
        <f t="shared" si="31"/>
        <v>113.8211382113821</v>
      </c>
      <c r="CI16" s="19">
        <v>30</v>
      </c>
      <c r="CJ16" s="19">
        <v>30.5</v>
      </c>
      <c r="CK16" s="19">
        <f>'звітна дата'!BC17</f>
        <v>30.5</v>
      </c>
      <c r="CL16" s="25">
        <f t="shared" si="32"/>
        <v>100</v>
      </c>
      <c r="CM16" s="25">
        <f t="shared" si="33"/>
        <v>101.66666666666666</v>
      </c>
      <c r="CN16" s="19">
        <v>25.5</v>
      </c>
      <c r="CO16" s="19">
        <v>19</v>
      </c>
      <c r="CP16" s="19">
        <f>'звітна дата'!BF17</f>
        <v>25</v>
      </c>
      <c r="CQ16" s="25">
        <f t="shared" si="34"/>
        <v>131.57894736842107</v>
      </c>
      <c r="CR16" s="25">
        <f t="shared" si="35"/>
        <v>98.0392156862745</v>
      </c>
      <c r="CS16" s="19">
        <v>7</v>
      </c>
      <c r="CT16" s="19">
        <v>15</v>
      </c>
      <c r="CU16" s="19">
        <f>'звітна дата'!BI17</f>
        <v>15</v>
      </c>
      <c r="CV16" s="25">
        <f t="shared" si="36"/>
        <v>100</v>
      </c>
      <c r="CW16" s="25">
        <f t="shared" si="37"/>
        <v>214.28571428571428</v>
      </c>
      <c r="CX16" s="19">
        <v>8</v>
      </c>
      <c r="CY16" s="19">
        <v>8</v>
      </c>
      <c r="CZ16" s="19">
        <f>'звітна дата'!BL17</f>
        <v>6</v>
      </c>
      <c r="DA16" s="25">
        <f t="shared" si="38"/>
        <v>75</v>
      </c>
      <c r="DB16" s="25">
        <f t="shared" si="39"/>
        <v>75</v>
      </c>
      <c r="DC16" s="19">
        <v>12.25</v>
      </c>
      <c r="DD16" s="19">
        <v>9.5</v>
      </c>
      <c r="DE16" s="19">
        <f>'звітна дата'!BO17</f>
        <v>9.5</v>
      </c>
      <c r="DF16" s="25">
        <f t="shared" si="40"/>
        <v>100</v>
      </c>
      <c r="DG16" s="25">
        <f t="shared" si="41"/>
        <v>77.55102040816327</v>
      </c>
      <c r="DH16" s="19">
        <v>8</v>
      </c>
      <c r="DI16" s="19">
        <v>9.25</v>
      </c>
      <c r="DJ16" s="19">
        <f>'звітна дата'!BR17</f>
        <v>8.25</v>
      </c>
      <c r="DK16" s="25">
        <f t="shared" si="42"/>
        <v>89.1891891891892</v>
      </c>
      <c r="DL16" s="25">
        <f t="shared" si="43"/>
        <v>103.125</v>
      </c>
      <c r="DM16" s="19">
        <v>9.75</v>
      </c>
      <c r="DN16" s="19">
        <v>9.25</v>
      </c>
      <c r="DO16" s="19">
        <f>'звітна дата'!BU17</f>
        <v>9</v>
      </c>
      <c r="DP16" s="25">
        <f t="shared" si="44"/>
        <v>97.2972972972973</v>
      </c>
      <c r="DQ16" s="25">
        <f t="shared" si="45"/>
        <v>92.3076923076923</v>
      </c>
    </row>
    <row r="17" spans="1:121" ht="20.25" customHeight="1">
      <c r="A17" s="7" t="s">
        <v>56</v>
      </c>
      <c r="B17" s="19">
        <v>15.95</v>
      </c>
      <c r="C17" s="19">
        <v>16.8</v>
      </c>
      <c r="D17" s="19">
        <f>'звітна дата'!D18</f>
        <v>16.8</v>
      </c>
      <c r="E17" s="25">
        <f t="shared" si="1"/>
        <v>100</v>
      </c>
      <c r="F17" s="25">
        <f t="shared" si="0"/>
        <v>105.32915360501569</v>
      </c>
      <c r="G17" s="19">
        <v>13.65</v>
      </c>
      <c r="H17" s="19">
        <v>16.6</v>
      </c>
      <c r="I17" s="19">
        <f>'звітна дата'!G18</f>
        <v>16.6</v>
      </c>
      <c r="J17" s="25">
        <f t="shared" si="2"/>
        <v>100</v>
      </c>
      <c r="K17" s="25">
        <f t="shared" si="3"/>
        <v>121.61172161172162</v>
      </c>
      <c r="L17" s="19">
        <v>15.36</v>
      </c>
      <c r="M17" s="19">
        <v>15.36</v>
      </c>
      <c r="N17" s="19">
        <f>'звітна дата'!J18</f>
        <v>15.36</v>
      </c>
      <c r="O17" s="25">
        <f t="shared" si="4"/>
        <v>100</v>
      </c>
      <c r="P17" s="25">
        <f t="shared" si="5"/>
        <v>100</v>
      </c>
      <c r="Q17" s="19" t="s">
        <v>32</v>
      </c>
      <c r="R17" s="19">
        <v>120</v>
      </c>
      <c r="S17" s="19">
        <f>'звітна дата'!M18</f>
        <v>120</v>
      </c>
      <c r="T17" s="25">
        <f t="shared" si="46"/>
        <v>100</v>
      </c>
      <c r="U17" s="25" t="s">
        <v>32</v>
      </c>
      <c r="V17" s="19">
        <v>120</v>
      </c>
      <c r="W17" s="19">
        <v>118.25</v>
      </c>
      <c r="X17" s="19">
        <f>'звітна дата'!P18</f>
        <v>118.25</v>
      </c>
      <c r="Y17" s="25">
        <f t="shared" si="6"/>
        <v>100</v>
      </c>
      <c r="Z17" s="25">
        <f t="shared" si="7"/>
        <v>98.54166666666667</v>
      </c>
      <c r="AA17" s="19">
        <v>60.125</v>
      </c>
      <c r="AB17" s="19">
        <v>61.75</v>
      </c>
      <c r="AC17" s="19">
        <f>'звітна дата'!S18</f>
        <v>61.75</v>
      </c>
      <c r="AD17" s="25">
        <f t="shared" si="8"/>
        <v>100</v>
      </c>
      <c r="AE17" s="25">
        <f t="shared" si="9"/>
        <v>102.7027027027027</v>
      </c>
      <c r="AF17" s="19">
        <v>68.5</v>
      </c>
      <c r="AG17" s="19">
        <v>68.5</v>
      </c>
      <c r="AH17" s="19">
        <f>'звітна дата'!V18</f>
        <v>68.5</v>
      </c>
      <c r="AI17" s="25">
        <f t="shared" si="10"/>
        <v>100</v>
      </c>
      <c r="AJ17" s="25">
        <f t="shared" si="11"/>
        <v>100</v>
      </c>
      <c r="AK17" s="19">
        <v>10.625</v>
      </c>
      <c r="AL17" s="19">
        <v>10.625</v>
      </c>
      <c r="AM17" s="19">
        <f>'звітна дата'!Y18</f>
        <v>10.940000000000001</v>
      </c>
      <c r="AN17" s="25">
        <f t="shared" si="12"/>
        <v>102.96470588235296</v>
      </c>
      <c r="AO17" s="25">
        <f t="shared" si="13"/>
        <v>102.96470588235296</v>
      </c>
      <c r="AP17" s="19">
        <v>14.25</v>
      </c>
      <c r="AQ17" s="19">
        <v>15.75</v>
      </c>
      <c r="AR17" s="19">
        <f>'звітна дата'!AB18</f>
        <v>15.75</v>
      </c>
      <c r="AS17" s="25">
        <f t="shared" si="14"/>
        <v>100</v>
      </c>
      <c r="AT17" s="25">
        <f t="shared" si="15"/>
        <v>110.5263157894737</v>
      </c>
      <c r="AU17" s="19">
        <v>23.125</v>
      </c>
      <c r="AV17" s="19">
        <v>23.75</v>
      </c>
      <c r="AW17" s="19">
        <f>'звітна дата'!AE18</f>
        <v>23.75</v>
      </c>
      <c r="AX17" s="25">
        <f t="shared" si="16"/>
        <v>100</v>
      </c>
      <c r="AY17" s="25">
        <f t="shared" si="17"/>
        <v>102.7027027027027</v>
      </c>
      <c r="AZ17" s="19">
        <v>18.65</v>
      </c>
      <c r="BA17" s="19">
        <v>26.439999999999998</v>
      </c>
      <c r="BB17" s="19">
        <f>'звітна дата'!AH18</f>
        <v>26.439999999999998</v>
      </c>
      <c r="BC17" s="25">
        <f t="shared" si="18"/>
        <v>100</v>
      </c>
      <c r="BD17" s="25">
        <f t="shared" si="19"/>
        <v>141.76943699731902</v>
      </c>
      <c r="BE17" s="19">
        <v>60.375</v>
      </c>
      <c r="BF17" s="19">
        <v>66.125</v>
      </c>
      <c r="BG17" s="19">
        <f>'звітна дата'!AK18</f>
        <v>66.125</v>
      </c>
      <c r="BH17" s="25">
        <f t="shared" si="20"/>
        <v>100</v>
      </c>
      <c r="BI17" s="25">
        <f t="shared" si="21"/>
        <v>109.52380952380953</v>
      </c>
      <c r="BJ17" s="19">
        <v>19.2</v>
      </c>
      <c r="BK17" s="19">
        <v>19.225</v>
      </c>
      <c r="BL17" s="19">
        <f>'звітна дата'!AN18</f>
        <v>19.225</v>
      </c>
      <c r="BM17" s="25">
        <f t="shared" si="22"/>
        <v>100</v>
      </c>
      <c r="BN17" s="25">
        <f t="shared" si="23"/>
        <v>100.13020833333334</v>
      </c>
      <c r="BO17" s="19">
        <v>38</v>
      </c>
      <c r="BP17" s="19">
        <v>40.25</v>
      </c>
      <c r="BQ17" s="19">
        <f>'звітна дата'!AQ18</f>
        <v>40.25</v>
      </c>
      <c r="BR17" s="25">
        <f t="shared" si="24"/>
        <v>100</v>
      </c>
      <c r="BS17" s="25">
        <f t="shared" si="25"/>
        <v>105.92105263157893</v>
      </c>
      <c r="BT17" s="19">
        <v>118.625</v>
      </c>
      <c r="BU17" s="19">
        <v>123.19</v>
      </c>
      <c r="BV17" s="19">
        <f>'звітна дата'!AT18</f>
        <v>123.19</v>
      </c>
      <c r="BW17" s="25">
        <f t="shared" si="26"/>
        <v>100</v>
      </c>
      <c r="BX17" s="25">
        <f t="shared" si="27"/>
        <v>103.84826132771339</v>
      </c>
      <c r="BY17" s="19">
        <v>39.875</v>
      </c>
      <c r="BZ17" s="19">
        <v>41.5</v>
      </c>
      <c r="CA17" s="19">
        <f>'звітна дата'!AW18</f>
        <v>41.5</v>
      </c>
      <c r="CB17" s="25">
        <f t="shared" si="28"/>
        <v>100</v>
      </c>
      <c r="CC17" s="25">
        <f t="shared" si="29"/>
        <v>104.07523510971788</v>
      </c>
      <c r="CD17" s="19">
        <v>13.075</v>
      </c>
      <c r="CE17" s="19">
        <v>13.690000000000001</v>
      </c>
      <c r="CF17" s="19">
        <f>'звітна дата'!AZ18</f>
        <v>13.690000000000001</v>
      </c>
      <c r="CG17" s="25">
        <f t="shared" si="30"/>
        <v>100</v>
      </c>
      <c r="CH17" s="25">
        <f t="shared" si="31"/>
        <v>104.70363288718931</v>
      </c>
      <c r="CI17" s="19">
        <v>31.375</v>
      </c>
      <c r="CJ17" s="19">
        <v>31.25</v>
      </c>
      <c r="CK17" s="19">
        <f>'звітна дата'!BC18</f>
        <v>31.25</v>
      </c>
      <c r="CL17" s="25">
        <f t="shared" si="32"/>
        <v>100</v>
      </c>
      <c r="CM17" s="25">
        <f t="shared" si="33"/>
        <v>99.60159362549801</v>
      </c>
      <c r="CN17" s="19">
        <v>25</v>
      </c>
      <c r="CO17" s="19">
        <v>21.5</v>
      </c>
      <c r="CP17" s="19">
        <f>'звітна дата'!BF18</f>
        <v>21.5</v>
      </c>
      <c r="CQ17" s="25">
        <f t="shared" si="34"/>
        <v>100</v>
      </c>
      <c r="CR17" s="25">
        <f t="shared" si="35"/>
        <v>86</v>
      </c>
      <c r="CS17" s="19">
        <v>7.675</v>
      </c>
      <c r="CT17" s="19">
        <v>13.875</v>
      </c>
      <c r="CU17" s="19">
        <f>'звітна дата'!BI18</f>
        <v>13.875</v>
      </c>
      <c r="CV17" s="25">
        <f t="shared" si="36"/>
        <v>100</v>
      </c>
      <c r="CW17" s="25">
        <f t="shared" si="37"/>
        <v>180.78175895765474</v>
      </c>
      <c r="CX17" s="19">
        <v>7.8149999999999995</v>
      </c>
      <c r="CY17" s="19">
        <v>8.5</v>
      </c>
      <c r="CZ17" s="19">
        <f>'звітна дата'!BL18</f>
        <v>8.5</v>
      </c>
      <c r="DA17" s="25">
        <f t="shared" si="38"/>
        <v>100</v>
      </c>
      <c r="DB17" s="25">
        <f t="shared" si="39"/>
        <v>108.76519513755598</v>
      </c>
      <c r="DC17" s="19">
        <v>13.125</v>
      </c>
      <c r="DD17" s="19">
        <v>8.875</v>
      </c>
      <c r="DE17" s="19">
        <f>'звітна дата'!BO18</f>
        <v>8.875</v>
      </c>
      <c r="DF17" s="25">
        <f t="shared" si="40"/>
        <v>100</v>
      </c>
      <c r="DG17" s="25">
        <f t="shared" si="41"/>
        <v>67.61904761904762</v>
      </c>
      <c r="DH17" s="19">
        <v>10.375</v>
      </c>
      <c r="DI17" s="19">
        <v>9.625</v>
      </c>
      <c r="DJ17" s="19">
        <f>'звітна дата'!BR18</f>
        <v>9.625</v>
      </c>
      <c r="DK17" s="25">
        <f t="shared" si="42"/>
        <v>100</v>
      </c>
      <c r="DL17" s="25">
        <f t="shared" si="43"/>
        <v>92.7710843373494</v>
      </c>
      <c r="DM17" s="19">
        <v>14.75</v>
      </c>
      <c r="DN17" s="19">
        <v>10.25</v>
      </c>
      <c r="DO17" s="19">
        <f>'звітна дата'!BU18</f>
        <v>10.375</v>
      </c>
      <c r="DP17" s="25">
        <f t="shared" si="44"/>
        <v>101.21951219512195</v>
      </c>
      <c r="DQ17" s="25">
        <f t="shared" si="45"/>
        <v>70.33898305084746</v>
      </c>
    </row>
    <row r="18" spans="1:121" ht="20.25" customHeight="1">
      <c r="A18" s="7" t="s">
        <v>57</v>
      </c>
      <c r="B18" s="19">
        <v>17.65</v>
      </c>
      <c r="C18" s="19">
        <v>17.65</v>
      </c>
      <c r="D18" s="19">
        <f>'звітна дата'!D19</f>
        <v>17.65</v>
      </c>
      <c r="E18" s="25">
        <f t="shared" si="1"/>
        <v>100</v>
      </c>
      <c r="F18" s="25">
        <f t="shared" si="0"/>
        <v>100</v>
      </c>
      <c r="G18" s="19">
        <v>18.75</v>
      </c>
      <c r="H18" s="19">
        <v>18.75</v>
      </c>
      <c r="I18" s="19">
        <f>'звітна дата'!G19</f>
        <v>18.75</v>
      </c>
      <c r="J18" s="25">
        <f t="shared" si="2"/>
        <v>100</v>
      </c>
      <c r="K18" s="25">
        <f t="shared" si="3"/>
        <v>100</v>
      </c>
      <c r="L18" s="19">
        <v>19.75</v>
      </c>
      <c r="M18" s="19">
        <v>19.75</v>
      </c>
      <c r="N18" s="19">
        <f>'звітна дата'!J19</f>
        <v>19.75</v>
      </c>
      <c r="O18" s="25">
        <f t="shared" si="4"/>
        <v>100</v>
      </c>
      <c r="P18" s="25">
        <f t="shared" si="5"/>
        <v>100</v>
      </c>
      <c r="Q18" s="19" t="s">
        <v>32</v>
      </c>
      <c r="R18" s="19" t="s">
        <v>32</v>
      </c>
      <c r="S18" s="19" t="str">
        <f>'звітна дата'!M19</f>
        <v>-</v>
      </c>
      <c r="T18" s="25" t="s">
        <v>32</v>
      </c>
      <c r="U18" s="25" t="s">
        <v>31</v>
      </c>
      <c r="V18" s="19">
        <v>115</v>
      </c>
      <c r="W18" s="19">
        <v>120</v>
      </c>
      <c r="X18" s="19">
        <f>'звітна дата'!P19</f>
        <v>120</v>
      </c>
      <c r="Y18" s="25">
        <f t="shared" si="6"/>
        <v>100</v>
      </c>
      <c r="Z18" s="25">
        <f t="shared" si="7"/>
        <v>104.34782608695652</v>
      </c>
      <c r="AA18" s="19">
        <v>59.5</v>
      </c>
      <c r="AB18" s="19">
        <v>66</v>
      </c>
      <c r="AC18" s="19">
        <f>'звітна дата'!S19</f>
        <v>66</v>
      </c>
      <c r="AD18" s="25">
        <f t="shared" si="8"/>
        <v>100</v>
      </c>
      <c r="AE18" s="25">
        <f t="shared" si="9"/>
        <v>110.92436974789916</v>
      </c>
      <c r="AF18" s="19">
        <v>60</v>
      </c>
      <c r="AG18" s="19">
        <v>65</v>
      </c>
      <c r="AH18" s="19">
        <f>'звітна дата'!V19</f>
        <v>65</v>
      </c>
      <c r="AI18" s="25">
        <f t="shared" si="10"/>
        <v>100</v>
      </c>
      <c r="AJ18" s="25">
        <f t="shared" si="11"/>
        <v>108.33333333333333</v>
      </c>
      <c r="AK18" s="19">
        <v>9.625</v>
      </c>
      <c r="AL18" s="19">
        <v>11.75</v>
      </c>
      <c r="AM18" s="19">
        <f>'звітна дата'!Y19</f>
        <v>12</v>
      </c>
      <c r="AN18" s="25">
        <f t="shared" si="12"/>
        <v>102.12765957446808</v>
      </c>
      <c r="AO18" s="25">
        <f t="shared" si="13"/>
        <v>124.67532467532467</v>
      </c>
      <c r="AP18" s="19">
        <v>14</v>
      </c>
      <c r="AQ18" s="19">
        <v>16</v>
      </c>
      <c r="AR18" s="19">
        <f>'звітна дата'!AB19</f>
        <v>15.75</v>
      </c>
      <c r="AS18" s="25">
        <f t="shared" si="14"/>
        <v>98.4375</v>
      </c>
      <c r="AT18" s="25">
        <f t="shared" si="15"/>
        <v>112.5</v>
      </c>
      <c r="AU18" s="19">
        <v>23.5</v>
      </c>
      <c r="AV18" s="19">
        <v>23.25</v>
      </c>
      <c r="AW18" s="19">
        <f>'звітна дата'!AE19</f>
        <v>23</v>
      </c>
      <c r="AX18" s="25">
        <f t="shared" si="16"/>
        <v>98.9247311827957</v>
      </c>
      <c r="AY18" s="25">
        <f t="shared" si="17"/>
        <v>97.87234042553192</v>
      </c>
      <c r="AZ18" s="19">
        <v>19.75</v>
      </c>
      <c r="BA18" s="19">
        <v>26.75</v>
      </c>
      <c r="BB18" s="19">
        <f>'звітна дата'!AH19</f>
        <v>27.25</v>
      </c>
      <c r="BC18" s="25">
        <f t="shared" si="18"/>
        <v>101.86915887850468</v>
      </c>
      <c r="BD18" s="25">
        <f t="shared" si="19"/>
        <v>137.9746835443038</v>
      </c>
      <c r="BE18" s="19">
        <v>60</v>
      </c>
      <c r="BF18" s="19">
        <v>69.5</v>
      </c>
      <c r="BG18" s="19">
        <f>'звітна дата'!AK19</f>
        <v>69.5</v>
      </c>
      <c r="BH18" s="25">
        <f t="shared" si="20"/>
        <v>100</v>
      </c>
      <c r="BI18" s="25">
        <f t="shared" si="21"/>
        <v>115.83333333333334</v>
      </c>
      <c r="BJ18" s="19">
        <v>19</v>
      </c>
      <c r="BK18" s="19">
        <v>23.5</v>
      </c>
      <c r="BL18" s="19">
        <f>'звітна дата'!AN19</f>
        <v>26</v>
      </c>
      <c r="BM18" s="25">
        <f t="shared" si="22"/>
        <v>110.63829787234043</v>
      </c>
      <c r="BN18" s="25">
        <f t="shared" si="23"/>
        <v>136.8421052631579</v>
      </c>
      <c r="BO18" s="19">
        <v>40</v>
      </c>
      <c r="BP18" s="19">
        <v>46.25</v>
      </c>
      <c r="BQ18" s="19">
        <f>'звітна дата'!AQ19</f>
        <v>45.375</v>
      </c>
      <c r="BR18" s="25">
        <f t="shared" si="24"/>
        <v>98.1081081081081</v>
      </c>
      <c r="BS18" s="25">
        <f t="shared" si="25"/>
        <v>113.43749999999999</v>
      </c>
      <c r="BT18" s="19">
        <v>118</v>
      </c>
      <c r="BU18" s="19">
        <v>129.025</v>
      </c>
      <c r="BV18" s="19">
        <f>'звітна дата'!AT19</f>
        <v>131.75</v>
      </c>
      <c r="BW18" s="25">
        <f t="shared" si="26"/>
        <v>102.11199379965123</v>
      </c>
      <c r="BX18" s="25">
        <f t="shared" si="27"/>
        <v>111.65254237288136</v>
      </c>
      <c r="BY18" s="19">
        <v>44.25</v>
      </c>
      <c r="BZ18" s="19">
        <v>44.75</v>
      </c>
      <c r="CA18" s="19">
        <f>'звітна дата'!AW19</f>
        <v>44.75</v>
      </c>
      <c r="CB18" s="25">
        <f t="shared" si="28"/>
        <v>100</v>
      </c>
      <c r="CC18" s="25">
        <f t="shared" si="29"/>
        <v>101.12994350282484</v>
      </c>
      <c r="CD18" s="19">
        <v>11.825</v>
      </c>
      <c r="CE18" s="19">
        <v>13.75</v>
      </c>
      <c r="CF18" s="19">
        <f>'звітна дата'!AZ19</f>
        <v>13.75</v>
      </c>
      <c r="CG18" s="25">
        <f t="shared" si="30"/>
        <v>100</v>
      </c>
      <c r="CH18" s="25">
        <f t="shared" si="31"/>
        <v>116.27906976744187</v>
      </c>
      <c r="CI18" s="19">
        <v>31</v>
      </c>
      <c r="CJ18" s="19">
        <v>30.75</v>
      </c>
      <c r="CK18" s="19">
        <f>'звітна дата'!BC19</f>
        <v>30</v>
      </c>
      <c r="CL18" s="25">
        <f t="shared" si="32"/>
        <v>97.5609756097561</v>
      </c>
      <c r="CM18" s="25">
        <f t="shared" si="33"/>
        <v>96.7741935483871</v>
      </c>
      <c r="CN18" s="19">
        <v>24</v>
      </c>
      <c r="CO18" s="19">
        <v>20.75</v>
      </c>
      <c r="CP18" s="19">
        <f>'звітна дата'!BF19</f>
        <v>20.75</v>
      </c>
      <c r="CQ18" s="25">
        <f t="shared" si="34"/>
        <v>100</v>
      </c>
      <c r="CR18" s="25">
        <f t="shared" si="35"/>
        <v>86.45833333333334</v>
      </c>
      <c r="CS18" s="19">
        <v>7.75</v>
      </c>
      <c r="CT18" s="19">
        <v>14.75</v>
      </c>
      <c r="CU18" s="19">
        <f>'звітна дата'!BI19</f>
        <v>14</v>
      </c>
      <c r="CV18" s="25">
        <f t="shared" si="36"/>
        <v>94.91525423728814</v>
      </c>
      <c r="CW18" s="25">
        <f t="shared" si="37"/>
        <v>180.64516129032256</v>
      </c>
      <c r="CX18" s="19">
        <v>9</v>
      </c>
      <c r="CY18" s="19">
        <v>7.15</v>
      </c>
      <c r="CZ18" s="19">
        <f>'звітна дата'!BL19</f>
        <v>7</v>
      </c>
      <c r="DA18" s="25">
        <f t="shared" si="38"/>
        <v>97.90209790209789</v>
      </c>
      <c r="DB18" s="25">
        <f t="shared" si="39"/>
        <v>77.77777777777779</v>
      </c>
      <c r="DC18" s="19">
        <v>13</v>
      </c>
      <c r="DD18" s="19">
        <v>8.5</v>
      </c>
      <c r="DE18" s="19">
        <f>'звітна дата'!BO19</f>
        <v>8.75</v>
      </c>
      <c r="DF18" s="25">
        <f t="shared" si="40"/>
        <v>102.94117647058823</v>
      </c>
      <c r="DG18" s="25">
        <f t="shared" si="41"/>
        <v>67.3076923076923</v>
      </c>
      <c r="DH18" s="19">
        <v>9.25</v>
      </c>
      <c r="DI18" s="19">
        <v>8.5</v>
      </c>
      <c r="DJ18" s="19">
        <f>'звітна дата'!BR19</f>
        <v>8.75</v>
      </c>
      <c r="DK18" s="25">
        <f t="shared" si="42"/>
        <v>102.94117647058823</v>
      </c>
      <c r="DL18" s="25">
        <f t="shared" si="43"/>
        <v>94.5945945945946</v>
      </c>
      <c r="DM18" s="19">
        <v>15</v>
      </c>
      <c r="DN18" s="19">
        <v>8.75</v>
      </c>
      <c r="DO18" s="19">
        <f>'звітна дата'!BU19</f>
        <v>9.15</v>
      </c>
      <c r="DP18" s="25">
        <f t="shared" si="44"/>
        <v>104.57142857142858</v>
      </c>
      <c r="DQ18" s="25">
        <f t="shared" si="45"/>
        <v>61</v>
      </c>
    </row>
    <row r="19" spans="1:121" ht="20.25" customHeight="1">
      <c r="A19" s="7" t="s">
        <v>58</v>
      </c>
      <c r="B19" s="19">
        <v>15.075</v>
      </c>
      <c r="C19" s="19">
        <v>17</v>
      </c>
      <c r="D19" s="19">
        <f>'звітна дата'!D20</f>
        <v>17</v>
      </c>
      <c r="E19" s="25">
        <f t="shared" si="1"/>
        <v>100</v>
      </c>
      <c r="F19" s="25">
        <f t="shared" si="0"/>
        <v>112.76948590381426</v>
      </c>
      <c r="G19" s="19">
        <v>14.7</v>
      </c>
      <c r="H19" s="19">
        <v>16</v>
      </c>
      <c r="I19" s="19">
        <f>'звітна дата'!G20</f>
        <v>16</v>
      </c>
      <c r="J19" s="25">
        <f t="shared" si="2"/>
        <v>100</v>
      </c>
      <c r="K19" s="25">
        <f t="shared" si="3"/>
        <v>108.843537414966</v>
      </c>
      <c r="L19" s="19">
        <v>14.975</v>
      </c>
      <c r="M19" s="19">
        <v>16.75</v>
      </c>
      <c r="N19" s="19">
        <f>'звітна дата'!J20</f>
        <v>16.75</v>
      </c>
      <c r="O19" s="25">
        <f t="shared" si="4"/>
        <v>100</v>
      </c>
      <c r="P19" s="25">
        <f t="shared" si="5"/>
        <v>111.85308848080133</v>
      </c>
      <c r="Q19" s="19">
        <v>122.5</v>
      </c>
      <c r="R19" s="19">
        <v>123.5</v>
      </c>
      <c r="S19" s="19">
        <f>'звітна дата'!M20</f>
        <v>123.5</v>
      </c>
      <c r="T19" s="25">
        <f t="shared" si="46"/>
        <v>100</v>
      </c>
      <c r="U19" s="25">
        <f t="shared" si="47"/>
        <v>100.81632653061226</v>
      </c>
      <c r="V19" s="19">
        <v>120</v>
      </c>
      <c r="W19" s="19">
        <v>122.5</v>
      </c>
      <c r="X19" s="19">
        <f>'звітна дата'!P20</f>
        <v>122.5</v>
      </c>
      <c r="Y19" s="25">
        <f t="shared" si="6"/>
        <v>100</v>
      </c>
      <c r="Z19" s="25">
        <f t="shared" si="7"/>
        <v>102.08333333333333</v>
      </c>
      <c r="AA19" s="19">
        <v>57.75</v>
      </c>
      <c r="AB19" s="19">
        <v>62</v>
      </c>
      <c r="AC19" s="19">
        <f>'звітна дата'!S20</f>
        <v>62</v>
      </c>
      <c r="AD19" s="25">
        <f t="shared" si="8"/>
        <v>100</v>
      </c>
      <c r="AE19" s="25">
        <f t="shared" si="9"/>
        <v>107.35930735930737</v>
      </c>
      <c r="AF19" s="19">
        <v>70</v>
      </c>
      <c r="AG19" s="19">
        <v>65</v>
      </c>
      <c r="AH19" s="19">
        <f>'звітна дата'!V20</f>
        <v>65</v>
      </c>
      <c r="AI19" s="25">
        <f t="shared" si="10"/>
        <v>100</v>
      </c>
      <c r="AJ19" s="25">
        <f t="shared" si="11"/>
        <v>92.85714285714286</v>
      </c>
      <c r="AK19" s="19">
        <v>10.7</v>
      </c>
      <c r="AL19" s="19">
        <v>12.3</v>
      </c>
      <c r="AM19" s="19">
        <f>'звітна дата'!Y20</f>
        <v>12.025</v>
      </c>
      <c r="AN19" s="25">
        <f>AM19/AL19*100</f>
        <v>97.76422764227642</v>
      </c>
      <c r="AO19" s="25">
        <f t="shared" si="13"/>
        <v>112.38317757009347</v>
      </c>
      <c r="AP19" s="19">
        <v>16.1</v>
      </c>
      <c r="AQ19" s="19">
        <v>16.5</v>
      </c>
      <c r="AR19" s="19">
        <f>'звітна дата'!AB20</f>
        <v>16.5</v>
      </c>
      <c r="AS19" s="25">
        <f t="shared" si="14"/>
        <v>100</v>
      </c>
      <c r="AT19" s="25">
        <f t="shared" si="15"/>
        <v>102.48447204968943</v>
      </c>
      <c r="AU19" s="19">
        <v>22.375</v>
      </c>
      <c r="AV19" s="19">
        <v>19.7</v>
      </c>
      <c r="AW19" s="19">
        <f>'звітна дата'!AE20</f>
        <v>19.7</v>
      </c>
      <c r="AX19" s="25">
        <f t="shared" si="16"/>
        <v>100</v>
      </c>
      <c r="AY19" s="25">
        <f t="shared" si="17"/>
        <v>88.04469273743017</v>
      </c>
      <c r="AZ19" s="19">
        <v>15.5</v>
      </c>
      <c r="BA19" s="19">
        <v>23.5</v>
      </c>
      <c r="BB19" s="19">
        <f>'звітна дата'!AH20</f>
        <v>23.5</v>
      </c>
      <c r="BC19" s="25">
        <f t="shared" si="18"/>
        <v>100</v>
      </c>
      <c r="BD19" s="25">
        <f t="shared" si="19"/>
        <v>151.61290322580646</v>
      </c>
      <c r="BE19" s="19">
        <v>60.5</v>
      </c>
      <c r="BF19" s="19">
        <v>70.5</v>
      </c>
      <c r="BG19" s="19">
        <f>'звітна дата'!AK20</f>
        <v>70.5</v>
      </c>
      <c r="BH19" s="25">
        <f t="shared" si="20"/>
        <v>100</v>
      </c>
      <c r="BI19" s="25">
        <f t="shared" si="21"/>
        <v>116.5289256198347</v>
      </c>
      <c r="BJ19" s="19">
        <v>21.15</v>
      </c>
      <c r="BK19" s="19">
        <v>19.75</v>
      </c>
      <c r="BL19" s="19">
        <f>'звітна дата'!AN20</f>
        <v>19.75</v>
      </c>
      <c r="BM19" s="25">
        <f t="shared" si="22"/>
        <v>100</v>
      </c>
      <c r="BN19" s="25">
        <f t="shared" si="23"/>
        <v>93.3806146572104</v>
      </c>
      <c r="BO19" s="19">
        <v>39.5</v>
      </c>
      <c r="BP19" s="19">
        <v>43</v>
      </c>
      <c r="BQ19" s="19">
        <f>'звітна дата'!AQ20</f>
        <v>43</v>
      </c>
      <c r="BR19" s="25">
        <f t="shared" si="24"/>
        <v>100</v>
      </c>
      <c r="BS19" s="25">
        <f t="shared" si="25"/>
        <v>108.86075949367088</v>
      </c>
      <c r="BT19" s="19">
        <v>120</v>
      </c>
      <c r="BU19" s="19">
        <v>126</v>
      </c>
      <c r="BV19" s="19">
        <f>'звітна дата'!AT20</f>
        <v>62</v>
      </c>
      <c r="BW19" s="25">
        <f t="shared" si="26"/>
        <v>49.2063492063492</v>
      </c>
      <c r="BX19" s="25">
        <f t="shared" si="27"/>
        <v>51.66666666666667</v>
      </c>
      <c r="BY19" s="19">
        <v>40</v>
      </c>
      <c r="BZ19" s="19">
        <v>43</v>
      </c>
      <c r="CA19" s="19">
        <f>'звітна дата'!AW20</f>
        <v>41</v>
      </c>
      <c r="CB19" s="25">
        <f t="shared" si="28"/>
        <v>95.34883720930233</v>
      </c>
      <c r="CC19" s="25">
        <f t="shared" si="29"/>
        <v>102.49999999999999</v>
      </c>
      <c r="CD19" s="19">
        <v>13.575</v>
      </c>
      <c r="CE19" s="19">
        <v>13.925</v>
      </c>
      <c r="CF19" s="19">
        <f>'звітна дата'!AZ20</f>
        <v>14.05</v>
      </c>
      <c r="CG19" s="25">
        <f t="shared" si="30"/>
        <v>100.89766606822262</v>
      </c>
      <c r="CH19" s="25">
        <f t="shared" si="31"/>
        <v>103.49907918968692</v>
      </c>
      <c r="CI19" s="19">
        <v>31.9</v>
      </c>
      <c r="CJ19" s="19">
        <v>30.7</v>
      </c>
      <c r="CK19" s="19">
        <f>'звітна дата'!BC20</f>
        <v>30.7</v>
      </c>
      <c r="CL19" s="25">
        <f t="shared" si="32"/>
        <v>100</v>
      </c>
      <c r="CM19" s="25">
        <f t="shared" si="33"/>
        <v>96.23824451410658</v>
      </c>
      <c r="CN19" s="19">
        <v>23</v>
      </c>
      <c r="CO19" s="19">
        <v>20.45</v>
      </c>
      <c r="CP19" s="19">
        <f>'звітна дата'!BF20</f>
        <v>20.5</v>
      </c>
      <c r="CQ19" s="25">
        <f t="shared" si="34"/>
        <v>100.24449877750612</v>
      </c>
      <c r="CR19" s="25">
        <f t="shared" si="35"/>
        <v>89.13043478260869</v>
      </c>
      <c r="CS19" s="19">
        <v>10.5</v>
      </c>
      <c r="CT19" s="19">
        <v>15.4</v>
      </c>
      <c r="CU19" s="19">
        <f>'звітна дата'!BI20</f>
        <v>15.75</v>
      </c>
      <c r="CV19" s="25">
        <f t="shared" si="36"/>
        <v>102.27272727272727</v>
      </c>
      <c r="CW19" s="25">
        <f t="shared" si="37"/>
        <v>150</v>
      </c>
      <c r="CX19" s="19">
        <v>10.25</v>
      </c>
      <c r="CY19" s="19">
        <v>8.28</v>
      </c>
      <c r="CZ19" s="19">
        <f>'звітна дата'!BL20</f>
        <v>7.9</v>
      </c>
      <c r="DA19" s="25">
        <f t="shared" si="38"/>
        <v>95.41062801932368</v>
      </c>
      <c r="DB19" s="25">
        <f t="shared" si="39"/>
        <v>77.07317073170732</v>
      </c>
      <c r="DC19" s="19">
        <v>11</v>
      </c>
      <c r="DD19" s="19">
        <v>6.43</v>
      </c>
      <c r="DE19" s="19">
        <f>'звітна дата'!BO20</f>
        <v>7.5</v>
      </c>
      <c r="DF19" s="25">
        <f t="shared" si="40"/>
        <v>116.64074650077761</v>
      </c>
      <c r="DG19" s="25">
        <f t="shared" si="41"/>
        <v>68.18181818181817</v>
      </c>
      <c r="DH19" s="19">
        <v>8.35</v>
      </c>
      <c r="DI19" s="19">
        <v>5.05</v>
      </c>
      <c r="DJ19" s="19">
        <f>'звітна дата'!BR20</f>
        <v>6.5</v>
      </c>
      <c r="DK19" s="25">
        <f t="shared" si="42"/>
        <v>128.7128712871287</v>
      </c>
      <c r="DL19" s="25">
        <f t="shared" si="43"/>
        <v>77.84431137724552</v>
      </c>
      <c r="DM19" s="19">
        <v>18.5</v>
      </c>
      <c r="DN19" s="19">
        <v>8.55</v>
      </c>
      <c r="DO19" s="19">
        <f>'звітна дата'!BU20</f>
        <v>8.925</v>
      </c>
      <c r="DP19" s="25">
        <f t="shared" si="44"/>
        <v>104.3859649122807</v>
      </c>
      <c r="DQ19" s="25">
        <f t="shared" si="45"/>
        <v>48.24324324324324</v>
      </c>
    </row>
    <row r="20" spans="1:121" ht="20.25" customHeight="1">
      <c r="A20" s="7" t="s">
        <v>59</v>
      </c>
      <c r="B20" s="19">
        <v>15.74</v>
      </c>
      <c r="C20" s="19">
        <v>16.24</v>
      </c>
      <c r="D20" s="19">
        <f>'звітна дата'!D21</f>
        <v>16.24</v>
      </c>
      <c r="E20" s="25">
        <f t="shared" si="1"/>
        <v>100</v>
      </c>
      <c r="F20" s="25">
        <f t="shared" si="0"/>
        <v>103.17662007623886</v>
      </c>
      <c r="G20" s="19">
        <v>14.95</v>
      </c>
      <c r="H20" s="19">
        <v>15.45</v>
      </c>
      <c r="I20" s="19">
        <f>'звітна дата'!G21</f>
        <v>15.45</v>
      </c>
      <c r="J20" s="25">
        <f t="shared" si="2"/>
        <v>100</v>
      </c>
      <c r="K20" s="25">
        <f t="shared" si="3"/>
        <v>103.34448160535116</v>
      </c>
      <c r="L20" s="19">
        <v>15.27</v>
      </c>
      <c r="M20" s="19">
        <v>15.77</v>
      </c>
      <c r="N20" s="19">
        <f>'звітна дата'!J21</f>
        <v>15.77</v>
      </c>
      <c r="O20" s="25">
        <f t="shared" si="4"/>
        <v>100</v>
      </c>
      <c r="P20" s="25">
        <f t="shared" si="5"/>
        <v>103.27439423706615</v>
      </c>
      <c r="Q20" s="19">
        <v>120.5</v>
      </c>
      <c r="R20" s="19">
        <v>118.25</v>
      </c>
      <c r="S20" s="19">
        <f>'звітна дата'!M21</f>
        <v>120.75</v>
      </c>
      <c r="T20" s="25">
        <f t="shared" si="46"/>
        <v>102.11416490486258</v>
      </c>
      <c r="U20" s="25">
        <f t="shared" si="47"/>
        <v>100.20746887966806</v>
      </c>
      <c r="V20" s="19">
        <v>115.5</v>
      </c>
      <c r="W20" s="19">
        <v>116.25</v>
      </c>
      <c r="X20" s="19">
        <f>'звітна дата'!P21</f>
        <v>118.75</v>
      </c>
      <c r="Y20" s="25">
        <f t="shared" si="6"/>
        <v>102.15053763440861</v>
      </c>
      <c r="Z20" s="25">
        <f t="shared" si="7"/>
        <v>102.81385281385282</v>
      </c>
      <c r="AA20" s="19">
        <v>57.5</v>
      </c>
      <c r="AB20" s="19">
        <v>69.5</v>
      </c>
      <c r="AC20" s="19">
        <f>'звітна дата'!S21</f>
        <v>73</v>
      </c>
      <c r="AD20" s="25">
        <f t="shared" si="8"/>
        <v>105.03597122302158</v>
      </c>
      <c r="AE20" s="25">
        <f t="shared" si="9"/>
        <v>126.95652173913044</v>
      </c>
      <c r="AF20" s="19">
        <v>60</v>
      </c>
      <c r="AG20" s="19">
        <v>63.75</v>
      </c>
      <c r="AH20" s="19">
        <f>'звітна дата'!V21</f>
        <v>65</v>
      </c>
      <c r="AI20" s="25">
        <f t="shared" si="10"/>
        <v>101.96078431372548</v>
      </c>
      <c r="AJ20" s="25">
        <f t="shared" si="11"/>
        <v>108.33333333333333</v>
      </c>
      <c r="AK20" s="19">
        <v>9</v>
      </c>
      <c r="AL20" s="19">
        <v>10.25</v>
      </c>
      <c r="AM20" s="19">
        <f>'звітна дата'!Y21</f>
        <v>10.25</v>
      </c>
      <c r="AN20" s="25">
        <f t="shared" si="12"/>
        <v>100</v>
      </c>
      <c r="AO20" s="25">
        <f t="shared" si="13"/>
        <v>113.88888888888889</v>
      </c>
      <c r="AP20" s="19">
        <v>14</v>
      </c>
      <c r="AQ20" s="19">
        <v>14.75</v>
      </c>
      <c r="AR20" s="19">
        <f>'звітна дата'!AB21</f>
        <v>14.75</v>
      </c>
      <c r="AS20" s="25">
        <f t="shared" si="14"/>
        <v>100</v>
      </c>
      <c r="AT20" s="25">
        <f t="shared" si="15"/>
        <v>105.35714285714286</v>
      </c>
      <c r="AU20" s="19">
        <v>23.5</v>
      </c>
      <c r="AV20" s="19">
        <v>22.975</v>
      </c>
      <c r="AW20" s="19">
        <f>'звітна дата'!AE21</f>
        <v>23.225</v>
      </c>
      <c r="AX20" s="25">
        <f t="shared" si="16"/>
        <v>101.08813928182808</v>
      </c>
      <c r="AY20" s="25">
        <f t="shared" si="17"/>
        <v>98.82978723404256</v>
      </c>
      <c r="AZ20" s="19">
        <v>18.5</v>
      </c>
      <c r="BA20" s="19">
        <v>25.5</v>
      </c>
      <c r="BB20" s="19">
        <f>'звітна дата'!AH21</f>
        <v>26</v>
      </c>
      <c r="BC20" s="25">
        <f t="shared" si="18"/>
        <v>101.96078431372548</v>
      </c>
      <c r="BD20" s="25">
        <f t="shared" si="19"/>
        <v>140.54054054054055</v>
      </c>
      <c r="BE20" s="19">
        <v>58.5</v>
      </c>
      <c r="BF20" s="19">
        <v>65.5</v>
      </c>
      <c r="BG20" s="19">
        <f>'звітна дата'!AK21</f>
        <v>65.5</v>
      </c>
      <c r="BH20" s="25">
        <f t="shared" si="20"/>
        <v>100</v>
      </c>
      <c r="BI20" s="25">
        <f t="shared" si="21"/>
        <v>111.96581196581197</v>
      </c>
      <c r="BJ20" s="19">
        <v>18.25</v>
      </c>
      <c r="BK20" s="19">
        <v>19.25</v>
      </c>
      <c r="BL20" s="19">
        <f>'звітна дата'!AN21</f>
        <v>19.25</v>
      </c>
      <c r="BM20" s="25">
        <f t="shared" si="22"/>
        <v>100</v>
      </c>
      <c r="BN20" s="25">
        <f t="shared" si="23"/>
        <v>105.47945205479452</v>
      </c>
      <c r="BO20" s="19">
        <v>39</v>
      </c>
      <c r="BP20" s="19">
        <v>40</v>
      </c>
      <c r="BQ20" s="19">
        <f>'звітна дата'!AQ21</f>
        <v>40</v>
      </c>
      <c r="BR20" s="25">
        <f t="shared" si="24"/>
        <v>100</v>
      </c>
      <c r="BS20" s="25">
        <f t="shared" si="25"/>
        <v>102.56410256410255</v>
      </c>
      <c r="BT20" s="19">
        <v>117.5</v>
      </c>
      <c r="BU20" s="19">
        <v>120</v>
      </c>
      <c r="BV20" s="19">
        <f>'звітна дата'!AT21</f>
        <v>120</v>
      </c>
      <c r="BW20" s="25">
        <f t="shared" si="26"/>
        <v>100</v>
      </c>
      <c r="BX20" s="25">
        <f t="shared" si="27"/>
        <v>102.12765957446808</v>
      </c>
      <c r="BY20" s="19">
        <v>39.25</v>
      </c>
      <c r="BZ20" s="19">
        <v>40.25</v>
      </c>
      <c r="CA20" s="19">
        <f>'звітна дата'!AW21</f>
        <v>40.25</v>
      </c>
      <c r="CB20" s="25">
        <f t="shared" si="28"/>
        <v>100</v>
      </c>
      <c r="CC20" s="25">
        <f t="shared" si="29"/>
        <v>102.54777070063695</v>
      </c>
      <c r="CD20" s="19">
        <v>11.75</v>
      </c>
      <c r="CE20" s="19">
        <v>12.75</v>
      </c>
      <c r="CF20" s="19">
        <f>'звітна дата'!AZ21</f>
        <v>12.75</v>
      </c>
      <c r="CG20" s="25">
        <f t="shared" si="30"/>
        <v>100</v>
      </c>
      <c r="CH20" s="25">
        <f t="shared" si="31"/>
        <v>108.51063829787233</v>
      </c>
      <c r="CI20" s="19">
        <v>30</v>
      </c>
      <c r="CJ20" s="19">
        <v>31</v>
      </c>
      <c r="CK20" s="19">
        <f>'звітна дата'!BC21</f>
        <v>31</v>
      </c>
      <c r="CL20" s="25">
        <f t="shared" si="32"/>
        <v>100</v>
      </c>
      <c r="CM20" s="25">
        <f t="shared" si="33"/>
        <v>103.33333333333334</v>
      </c>
      <c r="CN20" s="19">
        <v>23.75</v>
      </c>
      <c r="CO20" s="19">
        <v>19.5</v>
      </c>
      <c r="CP20" s="19">
        <f>'звітна дата'!BF21</f>
        <v>20.5</v>
      </c>
      <c r="CQ20" s="25">
        <f t="shared" si="34"/>
        <v>105.12820512820514</v>
      </c>
      <c r="CR20" s="25">
        <f t="shared" si="35"/>
        <v>86.31578947368422</v>
      </c>
      <c r="CS20" s="19">
        <v>7.25</v>
      </c>
      <c r="CT20" s="19">
        <v>15.25</v>
      </c>
      <c r="CU20" s="19">
        <f>'звітна дата'!BI21</f>
        <v>15.75</v>
      </c>
      <c r="CV20" s="25">
        <f t="shared" si="36"/>
        <v>103.27868852459017</v>
      </c>
      <c r="CW20" s="25">
        <f t="shared" si="37"/>
        <v>217.24137931034483</v>
      </c>
      <c r="CX20" s="19">
        <v>8</v>
      </c>
      <c r="CY20" s="19">
        <v>7</v>
      </c>
      <c r="CZ20" s="19">
        <f>'звітна дата'!BL21</f>
        <v>7.4399999999999995</v>
      </c>
      <c r="DA20" s="25">
        <f t="shared" si="38"/>
        <v>106.28571428571428</v>
      </c>
      <c r="DB20" s="25">
        <f t="shared" si="39"/>
        <v>93</v>
      </c>
      <c r="DC20" s="19">
        <v>11.725</v>
      </c>
      <c r="DD20" s="19">
        <v>7.75</v>
      </c>
      <c r="DE20" s="19">
        <f>'звітна дата'!BO21</f>
        <v>7.965</v>
      </c>
      <c r="DF20" s="25">
        <f t="shared" si="40"/>
        <v>102.7741935483871</v>
      </c>
      <c r="DG20" s="25">
        <f t="shared" si="41"/>
        <v>67.9317697228145</v>
      </c>
      <c r="DH20" s="19">
        <v>10.5</v>
      </c>
      <c r="DI20" s="19">
        <v>7.75</v>
      </c>
      <c r="DJ20" s="19">
        <f>'звітна дата'!BR21</f>
        <v>7.4</v>
      </c>
      <c r="DK20" s="25">
        <f t="shared" si="42"/>
        <v>95.48387096774194</v>
      </c>
      <c r="DL20" s="25">
        <f t="shared" si="43"/>
        <v>70.47619047619048</v>
      </c>
      <c r="DM20" s="19">
        <v>14.75</v>
      </c>
      <c r="DN20" s="19">
        <v>9.34</v>
      </c>
      <c r="DO20" s="19">
        <f>'звітна дата'!BU21</f>
        <v>8.5</v>
      </c>
      <c r="DP20" s="25">
        <f t="shared" si="44"/>
        <v>91.00642398286938</v>
      </c>
      <c r="DQ20" s="25">
        <f t="shared" si="45"/>
        <v>57.6271186440678</v>
      </c>
    </row>
    <row r="21" spans="1:121" ht="31.5">
      <c r="A21" s="7" t="s">
        <v>60</v>
      </c>
      <c r="B21" s="19">
        <v>14.75</v>
      </c>
      <c r="C21" s="19">
        <v>15.600000000000001</v>
      </c>
      <c r="D21" s="19">
        <f>'звітна дата'!D22</f>
        <v>15.600000000000001</v>
      </c>
      <c r="E21" s="25">
        <f t="shared" si="1"/>
        <v>100</v>
      </c>
      <c r="F21" s="25">
        <f t="shared" si="0"/>
        <v>105.7627118644068</v>
      </c>
      <c r="G21" s="19">
        <v>12.8875</v>
      </c>
      <c r="H21" s="19">
        <v>13.675</v>
      </c>
      <c r="I21" s="19">
        <f>'звітна дата'!G22</f>
        <v>13.675</v>
      </c>
      <c r="J21" s="25">
        <f t="shared" si="2"/>
        <v>100</v>
      </c>
      <c r="K21" s="25">
        <f t="shared" si="3"/>
        <v>106.1105722599418</v>
      </c>
      <c r="L21" s="19">
        <v>14.7375</v>
      </c>
      <c r="M21" s="19">
        <v>15.125</v>
      </c>
      <c r="N21" s="19">
        <f>'звітна дата'!J22</f>
        <v>15.125</v>
      </c>
      <c r="O21" s="25">
        <f t="shared" si="4"/>
        <v>100</v>
      </c>
      <c r="P21" s="25">
        <f t="shared" si="5"/>
        <v>102.62934690415607</v>
      </c>
      <c r="Q21" s="19">
        <v>125</v>
      </c>
      <c r="R21" s="19">
        <v>125</v>
      </c>
      <c r="S21" s="19">
        <f>'звітна дата'!M22</f>
        <v>125</v>
      </c>
      <c r="T21" s="25">
        <f t="shared" si="46"/>
        <v>100</v>
      </c>
      <c r="U21" s="25">
        <f t="shared" si="47"/>
        <v>100</v>
      </c>
      <c r="V21" s="19">
        <v>125</v>
      </c>
      <c r="W21" s="19">
        <v>135</v>
      </c>
      <c r="X21" s="19">
        <f>'звітна дата'!P22</f>
        <v>135</v>
      </c>
      <c r="Y21" s="25">
        <f t="shared" si="6"/>
        <v>100</v>
      </c>
      <c r="Z21" s="25">
        <f t="shared" si="7"/>
        <v>108</v>
      </c>
      <c r="AA21" s="19">
        <v>57.15</v>
      </c>
      <c r="AB21" s="19">
        <v>72.75</v>
      </c>
      <c r="AC21" s="19">
        <f>'звітна дата'!S22</f>
        <v>72.75</v>
      </c>
      <c r="AD21" s="25">
        <f t="shared" si="8"/>
        <v>100</v>
      </c>
      <c r="AE21" s="25">
        <f t="shared" si="9"/>
        <v>127.2965879265092</v>
      </c>
      <c r="AF21" s="19">
        <v>75</v>
      </c>
      <c r="AG21" s="19">
        <v>40</v>
      </c>
      <c r="AH21" s="19">
        <f>'звітна дата'!V22</f>
        <v>40</v>
      </c>
      <c r="AI21" s="25">
        <f t="shared" si="10"/>
        <v>100</v>
      </c>
      <c r="AJ21" s="25">
        <f t="shared" si="11"/>
        <v>53.333333333333336</v>
      </c>
      <c r="AK21" s="19">
        <v>9.55</v>
      </c>
      <c r="AL21" s="19">
        <v>12.65</v>
      </c>
      <c r="AM21" s="19">
        <f>'звітна дата'!Y22</f>
        <v>12.65</v>
      </c>
      <c r="AN21" s="25">
        <f t="shared" si="12"/>
        <v>100</v>
      </c>
      <c r="AO21" s="25">
        <f t="shared" si="13"/>
        <v>132.4607329842932</v>
      </c>
      <c r="AP21" s="19">
        <v>13.95</v>
      </c>
      <c r="AQ21" s="19">
        <v>18.25</v>
      </c>
      <c r="AR21" s="19">
        <f>'звітна дата'!AB22</f>
        <v>18.25</v>
      </c>
      <c r="AS21" s="25">
        <f t="shared" si="14"/>
        <v>100</v>
      </c>
      <c r="AT21" s="25">
        <f t="shared" si="15"/>
        <v>130.82437275985663</v>
      </c>
      <c r="AU21" s="19">
        <v>22.175</v>
      </c>
      <c r="AV21" s="19">
        <v>22.85</v>
      </c>
      <c r="AW21" s="19">
        <f>'звітна дата'!AE22</f>
        <v>22.85</v>
      </c>
      <c r="AX21" s="25">
        <f t="shared" si="16"/>
        <v>100</v>
      </c>
      <c r="AY21" s="25">
        <f t="shared" si="17"/>
        <v>103.04396843291997</v>
      </c>
      <c r="AZ21" s="19">
        <v>21.125</v>
      </c>
      <c r="BA21" s="19">
        <v>21</v>
      </c>
      <c r="BB21" s="19">
        <f>'звітна дата'!AH22</f>
        <v>21</v>
      </c>
      <c r="BC21" s="25">
        <f t="shared" si="18"/>
        <v>100</v>
      </c>
      <c r="BD21" s="25">
        <f t="shared" si="19"/>
        <v>99.40828402366864</v>
      </c>
      <c r="BE21" s="19">
        <v>56.75</v>
      </c>
      <c r="BF21" s="19">
        <v>71</v>
      </c>
      <c r="BG21" s="19">
        <f>'звітна дата'!AK22</f>
        <v>71</v>
      </c>
      <c r="BH21" s="25">
        <f t="shared" si="20"/>
        <v>100</v>
      </c>
      <c r="BI21" s="25">
        <f t="shared" si="21"/>
        <v>125.1101321585903</v>
      </c>
      <c r="BJ21" s="19">
        <v>18.3</v>
      </c>
      <c r="BK21" s="19">
        <v>19.1</v>
      </c>
      <c r="BL21" s="19">
        <f>'звітна дата'!AN22</f>
        <v>9.55</v>
      </c>
      <c r="BM21" s="25">
        <f t="shared" si="22"/>
        <v>50</v>
      </c>
      <c r="BN21" s="25">
        <f t="shared" si="23"/>
        <v>52.18579234972678</v>
      </c>
      <c r="BO21" s="19">
        <v>39</v>
      </c>
      <c r="BP21" s="19">
        <v>37</v>
      </c>
      <c r="BQ21" s="19">
        <f>'звітна дата'!AQ22</f>
        <v>18.5</v>
      </c>
      <c r="BR21" s="25">
        <f t="shared" si="24"/>
        <v>50</v>
      </c>
      <c r="BS21" s="25">
        <f t="shared" si="25"/>
        <v>47.43589743589743</v>
      </c>
      <c r="BT21" s="19">
        <v>124.75</v>
      </c>
      <c r="BU21" s="19">
        <v>127.5</v>
      </c>
      <c r="BV21" s="19">
        <f>'звітна дата'!AT22</f>
        <v>127.5</v>
      </c>
      <c r="BW21" s="25">
        <f t="shared" si="26"/>
        <v>100</v>
      </c>
      <c r="BX21" s="25">
        <f t="shared" si="27"/>
        <v>102.20440881763525</v>
      </c>
      <c r="BY21" s="19">
        <v>38.875</v>
      </c>
      <c r="BZ21" s="19">
        <v>40</v>
      </c>
      <c r="CA21" s="19">
        <f>'звітна дата'!AW22</f>
        <v>20</v>
      </c>
      <c r="CB21" s="25">
        <f t="shared" si="28"/>
        <v>50</v>
      </c>
      <c r="CC21" s="25">
        <f t="shared" si="29"/>
        <v>51.446945337620576</v>
      </c>
      <c r="CD21" s="19">
        <v>14.3</v>
      </c>
      <c r="CE21" s="19">
        <v>15.75</v>
      </c>
      <c r="CF21" s="19">
        <f>'звітна дата'!AZ22</f>
        <v>15.75</v>
      </c>
      <c r="CG21" s="25">
        <f t="shared" si="30"/>
        <v>100</v>
      </c>
      <c r="CH21" s="25">
        <f t="shared" si="31"/>
        <v>110.13986013986012</v>
      </c>
      <c r="CI21" s="19">
        <v>30.375</v>
      </c>
      <c r="CJ21" s="19">
        <v>30.375</v>
      </c>
      <c r="CK21" s="19">
        <f>'звітна дата'!BC22</f>
        <v>30.375</v>
      </c>
      <c r="CL21" s="25">
        <f t="shared" si="32"/>
        <v>100</v>
      </c>
      <c r="CM21" s="25">
        <f t="shared" si="33"/>
        <v>100</v>
      </c>
      <c r="CN21" s="19">
        <v>27.5</v>
      </c>
      <c r="CO21" s="19">
        <v>24.25</v>
      </c>
      <c r="CP21" s="19">
        <f>'звітна дата'!BF22</f>
        <v>24.25</v>
      </c>
      <c r="CQ21" s="25">
        <f t="shared" si="34"/>
        <v>100</v>
      </c>
      <c r="CR21" s="25">
        <f t="shared" si="35"/>
        <v>88.18181818181819</v>
      </c>
      <c r="CS21" s="19">
        <v>10</v>
      </c>
      <c r="CT21" s="19">
        <v>16.5</v>
      </c>
      <c r="CU21" s="19">
        <f>'звітна дата'!BI22</f>
        <v>15.75</v>
      </c>
      <c r="CV21" s="25">
        <f t="shared" si="36"/>
        <v>95.45454545454545</v>
      </c>
      <c r="CW21" s="25">
        <f t="shared" si="37"/>
        <v>157.5</v>
      </c>
      <c r="CX21" s="19">
        <v>10.5</v>
      </c>
      <c r="CY21" s="19">
        <v>9.75</v>
      </c>
      <c r="CZ21" s="19">
        <f>'звітна дата'!BL22</f>
        <v>9.25</v>
      </c>
      <c r="DA21" s="25">
        <f t="shared" si="38"/>
        <v>94.87179487179486</v>
      </c>
      <c r="DB21" s="25">
        <f t="shared" si="39"/>
        <v>88.09523809523809</v>
      </c>
      <c r="DC21" s="19">
        <v>14.5</v>
      </c>
      <c r="DD21" s="19">
        <v>10.25</v>
      </c>
      <c r="DE21" s="19">
        <f>'звітна дата'!BO22</f>
        <v>10.25</v>
      </c>
      <c r="DF21" s="25">
        <f t="shared" si="40"/>
        <v>100</v>
      </c>
      <c r="DG21" s="25">
        <f t="shared" si="41"/>
        <v>70.6896551724138</v>
      </c>
      <c r="DH21" s="19">
        <v>11</v>
      </c>
      <c r="DI21" s="19">
        <v>10.75</v>
      </c>
      <c r="DJ21" s="19">
        <f>'звітна дата'!BR22</f>
        <v>10.75</v>
      </c>
      <c r="DK21" s="25">
        <f t="shared" si="42"/>
        <v>100</v>
      </c>
      <c r="DL21" s="25">
        <f t="shared" si="43"/>
        <v>97.72727272727273</v>
      </c>
      <c r="DM21" s="19">
        <v>12.75</v>
      </c>
      <c r="DN21" s="19">
        <v>10.5</v>
      </c>
      <c r="DO21" s="19">
        <f>'звітна дата'!BU22</f>
        <v>10</v>
      </c>
      <c r="DP21" s="25">
        <f t="shared" si="44"/>
        <v>95.23809523809523</v>
      </c>
      <c r="DQ21" s="25">
        <f t="shared" si="45"/>
        <v>78.43137254901961</v>
      </c>
    </row>
    <row r="22" spans="1:121" ht="20.25" customHeight="1">
      <c r="A22" s="7" t="s">
        <v>61</v>
      </c>
      <c r="B22" s="19">
        <v>13.15</v>
      </c>
      <c r="C22" s="19">
        <v>14.21</v>
      </c>
      <c r="D22" s="19">
        <f>'звітна дата'!D23</f>
        <v>14.21</v>
      </c>
      <c r="E22" s="25">
        <f t="shared" si="1"/>
        <v>100</v>
      </c>
      <c r="F22" s="25">
        <f t="shared" si="0"/>
        <v>108.06083650190115</v>
      </c>
      <c r="G22" s="19">
        <v>11.72</v>
      </c>
      <c r="H22" s="19">
        <v>13.04</v>
      </c>
      <c r="I22" s="19">
        <f>'звітна дата'!G23</f>
        <v>13.04</v>
      </c>
      <c r="J22" s="25">
        <f t="shared" si="2"/>
        <v>100</v>
      </c>
      <c r="K22" s="25">
        <f t="shared" si="3"/>
        <v>111.26279863481227</v>
      </c>
      <c r="L22" s="19">
        <v>13.25</v>
      </c>
      <c r="M22" s="19">
        <v>14.47</v>
      </c>
      <c r="N22" s="19">
        <f>'звітна дата'!J23</f>
        <v>14.47</v>
      </c>
      <c r="O22" s="25">
        <f t="shared" si="4"/>
        <v>100</v>
      </c>
      <c r="P22" s="25">
        <f t="shared" si="5"/>
        <v>109.20754716981133</v>
      </c>
      <c r="Q22" s="19">
        <v>143.5</v>
      </c>
      <c r="R22" s="19">
        <v>144.975</v>
      </c>
      <c r="S22" s="19">
        <f>'звітна дата'!M23</f>
        <v>144.975</v>
      </c>
      <c r="T22" s="25">
        <f t="shared" si="46"/>
        <v>100</v>
      </c>
      <c r="U22" s="25">
        <f t="shared" si="47"/>
        <v>101.02787456445992</v>
      </c>
      <c r="V22" s="19">
        <v>127.45</v>
      </c>
      <c r="W22" s="19">
        <v>120.225</v>
      </c>
      <c r="X22" s="19">
        <f>'звітна дата'!P23</f>
        <v>111.225</v>
      </c>
      <c r="Y22" s="25">
        <f t="shared" si="6"/>
        <v>92.51403618215845</v>
      </c>
      <c r="Z22" s="25">
        <f t="shared" si="7"/>
        <v>87.2695174578266</v>
      </c>
      <c r="AA22" s="19">
        <v>61.04</v>
      </c>
      <c r="AB22" s="19">
        <v>66.45</v>
      </c>
      <c r="AC22" s="19">
        <f>'звітна дата'!S23</f>
        <v>66.7</v>
      </c>
      <c r="AD22" s="25">
        <f t="shared" si="8"/>
        <v>100.37622272385252</v>
      </c>
      <c r="AE22" s="25">
        <f t="shared" si="9"/>
        <v>109.27260812581913</v>
      </c>
      <c r="AF22" s="19">
        <v>69.975</v>
      </c>
      <c r="AG22" s="19">
        <v>67.5</v>
      </c>
      <c r="AH22" s="19">
        <f>'звітна дата'!V23</f>
        <v>67.5</v>
      </c>
      <c r="AI22" s="25">
        <f t="shared" si="10"/>
        <v>100</v>
      </c>
      <c r="AJ22" s="25">
        <f t="shared" si="11"/>
        <v>96.46302250803859</v>
      </c>
      <c r="AK22" s="19">
        <v>11.675</v>
      </c>
      <c r="AL22" s="19">
        <v>12.675</v>
      </c>
      <c r="AM22" s="19">
        <f>'звітна дата'!Y23</f>
        <v>12.675</v>
      </c>
      <c r="AN22" s="25">
        <f t="shared" si="12"/>
        <v>100</v>
      </c>
      <c r="AO22" s="25">
        <f t="shared" si="13"/>
        <v>108.56531049250535</v>
      </c>
      <c r="AP22" s="19">
        <v>13.55</v>
      </c>
      <c r="AQ22" s="19">
        <v>16.775</v>
      </c>
      <c r="AR22" s="19">
        <f>'звітна дата'!AB23</f>
        <v>16.775</v>
      </c>
      <c r="AS22" s="25">
        <f t="shared" si="14"/>
        <v>100</v>
      </c>
      <c r="AT22" s="25">
        <f t="shared" si="15"/>
        <v>123.80073800738005</v>
      </c>
      <c r="AU22" s="19">
        <v>23.875</v>
      </c>
      <c r="AV22" s="19">
        <v>24.225</v>
      </c>
      <c r="AW22" s="19">
        <f>'звітна дата'!AE23</f>
        <v>24.07</v>
      </c>
      <c r="AX22" s="25">
        <f t="shared" si="16"/>
        <v>99.36016511867905</v>
      </c>
      <c r="AY22" s="25">
        <f t="shared" si="17"/>
        <v>100.81675392670158</v>
      </c>
      <c r="AZ22" s="19">
        <v>18.075</v>
      </c>
      <c r="BA22" s="19">
        <v>23.475</v>
      </c>
      <c r="BB22" s="19">
        <f>'звітна дата'!AH23</f>
        <v>27.975</v>
      </c>
      <c r="BC22" s="25">
        <f t="shared" si="18"/>
        <v>119.16932907348243</v>
      </c>
      <c r="BD22" s="25">
        <f t="shared" si="19"/>
        <v>154.77178423236515</v>
      </c>
      <c r="BE22" s="19">
        <v>59.125</v>
      </c>
      <c r="BF22" s="19">
        <v>66.95</v>
      </c>
      <c r="BG22" s="19">
        <f>'звітна дата'!AK23</f>
        <v>66.95</v>
      </c>
      <c r="BH22" s="25">
        <f t="shared" si="20"/>
        <v>100</v>
      </c>
      <c r="BI22" s="25">
        <f t="shared" si="21"/>
        <v>113.23467230443975</v>
      </c>
      <c r="BJ22" s="19">
        <v>21.95</v>
      </c>
      <c r="BK22" s="19">
        <v>22</v>
      </c>
      <c r="BL22" s="19">
        <f>'звітна дата'!AN23</f>
        <v>22</v>
      </c>
      <c r="BM22" s="25">
        <f t="shared" si="22"/>
        <v>100</v>
      </c>
      <c r="BN22" s="25">
        <f t="shared" si="23"/>
        <v>100.22779043280184</v>
      </c>
      <c r="BO22" s="19">
        <v>38.625</v>
      </c>
      <c r="BP22" s="19">
        <v>34.45</v>
      </c>
      <c r="BQ22" s="19">
        <f>'звітна дата'!AQ23</f>
        <v>35.7</v>
      </c>
      <c r="BR22" s="25">
        <f t="shared" si="24"/>
        <v>103.62844702467345</v>
      </c>
      <c r="BS22" s="25">
        <f t="shared" si="25"/>
        <v>92.42718446601943</v>
      </c>
      <c r="BT22" s="19">
        <v>117.725</v>
      </c>
      <c r="BU22" s="19">
        <v>120.375</v>
      </c>
      <c r="BV22" s="19">
        <f>'звітна дата'!AT23</f>
        <v>120.375</v>
      </c>
      <c r="BW22" s="25">
        <f t="shared" si="26"/>
        <v>100</v>
      </c>
      <c r="BX22" s="25">
        <f t="shared" si="27"/>
        <v>102.25100870673181</v>
      </c>
      <c r="BY22" s="19">
        <v>40.7</v>
      </c>
      <c r="BZ22" s="19">
        <v>40.85</v>
      </c>
      <c r="CA22" s="19">
        <f>'звітна дата'!AW23</f>
        <v>40.85</v>
      </c>
      <c r="CB22" s="25">
        <f t="shared" si="28"/>
        <v>100</v>
      </c>
      <c r="CC22" s="25">
        <f t="shared" si="29"/>
        <v>100.36855036855037</v>
      </c>
      <c r="CD22" s="19">
        <v>12.85</v>
      </c>
      <c r="CE22" s="19">
        <v>13.575</v>
      </c>
      <c r="CF22" s="19">
        <f>'звітна дата'!AZ23</f>
        <v>13.35</v>
      </c>
      <c r="CG22" s="25">
        <f t="shared" si="30"/>
        <v>98.34254143646409</v>
      </c>
      <c r="CH22" s="25">
        <f t="shared" si="31"/>
        <v>103.8910505836576</v>
      </c>
      <c r="CI22" s="19">
        <v>31.875</v>
      </c>
      <c r="CJ22" s="19">
        <v>31.25</v>
      </c>
      <c r="CK22" s="19">
        <f>'звітна дата'!BC23</f>
        <v>31.25</v>
      </c>
      <c r="CL22" s="25">
        <f t="shared" si="32"/>
        <v>100</v>
      </c>
      <c r="CM22" s="25">
        <f t="shared" si="33"/>
        <v>98.0392156862745</v>
      </c>
      <c r="CN22" s="19">
        <v>22.05</v>
      </c>
      <c r="CO22" s="19">
        <v>22.475</v>
      </c>
      <c r="CP22" s="19">
        <f>'звітна дата'!BF23</f>
        <v>20.975</v>
      </c>
      <c r="CQ22" s="25">
        <f t="shared" si="34"/>
        <v>93.32591768631812</v>
      </c>
      <c r="CR22" s="25">
        <f t="shared" si="35"/>
        <v>95.12471655328798</v>
      </c>
      <c r="CS22" s="19">
        <v>8.65</v>
      </c>
      <c r="CT22" s="19">
        <v>14.075</v>
      </c>
      <c r="CU22" s="19">
        <f>'звітна дата'!BI23</f>
        <v>13.715</v>
      </c>
      <c r="CV22" s="25">
        <f t="shared" si="36"/>
        <v>97.44227353463589</v>
      </c>
      <c r="CW22" s="25">
        <f t="shared" si="37"/>
        <v>158.55491329479767</v>
      </c>
      <c r="CX22" s="19">
        <v>7.49</v>
      </c>
      <c r="CY22" s="19">
        <v>7.5649999999999995</v>
      </c>
      <c r="CZ22" s="19">
        <f>'звітна дата'!BL23</f>
        <v>6.615</v>
      </c>
      <c r="DA22" s="25">
        <f t="shared" si="38"/>
        <v>87.44216787838732</v>
      </c>
      <c r="DB22" s="25">
        <f t="shared" si="39"/>
        <v>88.3177570093458</v>
      </c>
      <c r="DC22" s="19">
        <v>12.25</v>
      </c>
      <c r="DD22" s="19">
        <v>7.09</v>
      </c>
      <c r="DE22" s="19">
        <f>'звітна дата'!BO23</f>
        <v>7.725</v>
      </c>
      <c r="DF22" s="25">
        <f t="shared" si="40"/>
        <v>108.95627644569817</v>
      </c>
      <c r="DG22" s="25">
        <f t="shared" si="41"/>
        <v>63.06122448979592</v>
      </c>
      <c r="DH22" s="19">
        <v>10</v>
      </c>
      <c r="DI22" s="19">
        <v>6.025</v>
      </c>
      <c r="DJ22" s="19">
        <f>'звітна дата'!BR23</f>
        <v>6.025</v>
      </c>
      <c r="DK22" s="25">
        <f t="shared" si="42"/>
        <v>100</v>
      </c>
      <c r="DL22" s="25">
        <f t="shared" si="43"/>
        <v>60.25</v>
      </c>
      <c r="DM22" s="19">
        <v>13.940000000000001</v>
      </c>
      <c r="DN22" s="19">
        <v>8.74</v>
      </c>
      <c r="DO22" s="19">
        <f>'звітна дата'!BU23</f>
        <v>8.65</v>
      </c>
      <c r="DP22" s="25">
        <f t="shared" si="44"/>
        <v>98.97025171624713</v>
      </c>
      <c r="DQ22" s="25">
        <f t="shared" si="45"/>
        <v>62.051649928263984</v>
      </c>
    </row>
    <row r="23" spans="1:121" ht="20.25" customHeight="1">
      <c r="A23" s="7" t="s">
        <v>62</v>
      </c>
      <c r="B23" s="19">
        <v>14.93</v>
      </c>
      <c r="C23" s="19">
        <v>16.5</v>
      </c>
      <c r="D23" s="19">
        <f>'звітна дата'!D24</f>
        <v>16.5</v>
      </c>
      <c r="E23" s="25">
        <f t="shared" si="1"/>
        <v>100</v>
      </c>
      <c r="F23" s="25">
        <f t="shared" si="0"/>
        <v>110.51574012056263</v>
      </c>
      <c r="G23" s="19">
        <v>13.9</v>
      </c>
      <c r="H23" s="19">
        <v>15.5</v>
      </c>
      <c r="I23" s="19">
        <f>'звітна дата'!G24</f>
        <v>15.5</v>
      </c>
      <c r="J23" s="25">
        <f t="shared" si="2"/>
        <v>100</v>
      </c>
      <c r="K23" s="25">
        <f t="shared" si="3"/>
        <v>111.51079136690647</v>
      </c>
      <c r="L23" s="19" t="s">
        <v>32</v>
      </c>
      <c r="M23" s="19" t="s">
        <v>32</v>
      </c>
      <c r="N23" s="19" t="str">
        <f>'звітна дата'!J24</f>
        <v>-</v>
      </c>
      <c r="O23" s="43" t="s">
        <v>31</v>
      </c>
      <c r="P23" s="43" t="s">
        <v>31</v>
      </c>
      <c r="Q23" s="19">
        <v>125</v>
      </c>
      <c r="R23" s="19">
        <v>122</v>
      </c>
      <c r="S23" s="19">
        <f>'звітна дата'!M24</f>
        <v>122</v>
      </c>
      <c r="T23" s="25">
        <f t="shared" si="46"/>
        <v>100</v>
      </c>
      <c r="U23" s="25">
        <f t="shared" si="47"/>
        <v>97.6</v>
      </c>
      <c r="V23" s="19">
        <v>123</v>
      </c>
      <c r="W23" s="19">
        <v>120</v>
      </c>
      <c r="X23" s="19">
        <f>'звітна дата'!P24</f>
        <v>120</v>
      </c>
      <c r="Y23" s="25">
        <f t="shared" si="6"/>
        <v>100</v>
      </c>
      <c r="Z23" s="25">
        <f t="shared" si="7"/>
        <v>97.5609756097561</v>
      </c>
      <c r="AA23" s="19">
        <v>59</v>
      </c>
      <c r="AB23" s="19">
        <v>62.9</v>
      </c>
      <c r="AC23" s="19">
        <f>'звітна дата'!S24</f>
        <v>62.9</v>
      </c>
      <c r="AD23" s="25">
        <f t="shared" si="8"/>
        <v>100</v>
      </c>
      <c r="AE23" s="25">
        <f t="shared" si="9"/>
        <v>106.61016949152543</v>
      </c>
      <c r="AF23" s="19">
        <v>60</v>
      </c>
      <c r="AG23" s="19">
        <v>63</v>
      </c>
      <c r="AH23" s="19">
        <f>'звітна дата'!V24</f>
        <v>63</v>
      </c>
      <c r="AI23" s="25">
        <f t="shared" si="10"/>
        <v>100</v>
      </c>
      <c r="AJ23" s="25">
        <f t="shared" si="11"/>
        <v>105</v>
      </c>
      <c r="AK23" s="19">
        <v>9.75</v>
      </c>
      <c r="AL23" s="19">
        <v>10.5</v>
      </c>
      <c r="AM23" s="19">
        <f>'звітна дата'!Y24</f>
        <v>10.5</v>
      </c>
      <c r="AN23" s="25">
        <f t="shared" si="12"/>
        <v>100</v>
      </c>
      <c r="AO23" s="25">
        <f t="shared" si="13"/>
        <v>107.6923076923077</v>
      </c>
      <c r="AP23" s="19">
        <v>13.85</v>
      </c>
      <c r="AQ23" s="19">
        <v>16.05</v>
      </c>
      <c r="AR23" s="19">
        <f>'звітна дата'!AB24</f>
        <v>16.05</v>
      </c>
      <c r="AS23" s="25">
        <f t="shared" si="14"/>
        <v>100</v>
      </c>
      <c r="AT23" s="25">
        <f t="shared" si="15"/>
        <v>115.88447653429603</v>
      </c>
      <c r="AU23" s="19">
        <v>23</v>
      </c>
      <c r="AV23" s="19">
        <v>22.8</v>
      </c>
      <c r="AW23" s="19">
        <f>'звітна дата'!AE24</f>
        <v>22.8</v>
      </c>
      <c r="AX23" s="25">
        <f t="shared" si="16"/>
        <v>100</v>
      </c>
      <c r="AY23" s="25">
        <f t="shared" si="17"/>
        <v>99.1304347826087</v>
      </c>
      <c r="AZ23" s="19">
        <v>20.5</v>
      </c>
      <c r="BA23" s="19">
        <v>23.5</v>
      </c>
      <c r="BB23" s="19">
        <f>'звітна дата'!AH24</f>
        <v>25.5</v>
      </c>
      <c r="BC23" s="25">
        <f t="shared" si="18"/>
        <v>108.51063829787233</v>
      </c>
      <c r="BD23" s="25">
        <f t="shared" si="19"/>
        <v>124.39024390243902</v>
      </c>
      <c r="BE23" s="19">
        <v>60</v>
      </c>
      <c r="BF23" s="19">
        <v>67</v>
      </c>
      <c r="BG23" s="19">
        <f>'звітна дата'!AK24</f>
        <v>67</v>
      </c>
      <c r="BH23" s="25">
        <f t="shared" si="20"/>
        <v>100</v>
      </c>
      <c r="BI23" s="25">
        <f t="shared" si="21"/>
        <v>111.66666666666667</v>
      </c>
      <c r="BJ23" s="19">
        <v>19</v>
      </c>
      <c r="BK23" s="19">
        <v>20</v>
      </c>
      <c r="BL23" s="19">
        <f>'звітна дата'!AN24</f>
        <v>20</v>
      </c>
      <c r="BM23" s="25">
        <f t="shared" si="22"/>
        <v>100</v>
      </c>
      <c r="BN23" s="25">
        <f t="shared" si="23"/>
        <v>105.26315789473684</v>
      </c>
      <c r="BO23" s="19">
        <v>40</v>
      </c>
      <c r="BP23" s="19">
        <v>45</v>
      </c>
      <c r="BQ23" s="19">
        <f>'звітна дата'!AQ24</f>
        <v>45</v>
      </c>
      <c r="BR23" s="25">
        <f t="shared" si="24"/>
        <v>100</v>
      </c>
      <c r="BS23" s="25">
        <f t="shared" si="25"/>
        <v>112.5</v>
      </c>
      <c r="BT23" s="19">
        <v>120</v>
      </c>
      <c r="BU23" s="19">
        <v>124</v>
      </c>
      <c r="BV23" s="19">
        <f>'звітна дата'!AT24</f>
        <v>124</v>
      </c>
      <c r="BW23" s="25">
        <f t="shared" si="26"/>
        <v>100</v>
      </c>
      <c r="BX23" s="25">
        <f t="shared" si="27"/>
        <v>103.33333333333334</v>
      </c>
      <c r="BY23" s="19">
        <v>45</v>
      </c>
      <c r="BZ23" s="19">
        <v>40.5</v>
      </c>
      <c r="CA23" s="19">
        <f>'звітна дата'!AW24</f>
        <v>40.5</v>
      </c>
      <c r="CB23" s="25">
        <f t="shared" si="28"/>
        <v>100</v>
      </c>
      <c r="CC23" s="25">
        <f t="shared" si="29"/>
        <v>90</v>
      </c>
      <c r="CD23" s="19">
        <v>13.5</v>
      </c>
      <c r="CE23" s="19">
        <v>13.8</v>
      </c>
      <c r="CF23" s="19">
        <f>'звітна дата'!AZ24</f>
        <v>13.6</v>
      </c>
      <c r="CG23" s="25">
        <f t="shared" si="30"/>
        <v>98.55072463768116</v>
      </c>
      <c r="CH23" s="25">
        <f t="shared" si="31"/>
        <v>100.74074074074073</v>
      </c>
      <c r="CI23" s="19">
        <v>30.5</v>
      </c>
      <c r="CJ23" s="19">
        <v>32</v>
      </c>
      <c r="CK23" s="19">
        <f>'звітна дата'!BC24</f>
        <v>32</v>
      </c>
      <c r="CL23" s="25">
        <f t="shared" si="32"/>
        <v>100</v>
      </c>
      <c r="CM23" s="25">
        <f t="shared" si="33"/>
        <v>104.91803278688525</v>
      </c>
      <c r="CN23" s="19">
        <v>24.5</v>
      </c>
      <c r="CO23" s="19">
        <v>20</v>
      </c>
      <c r="CP23" s="19">
        <f>'звітна дата'!BF24</f>
        <v>20</v>
      </c>
      <c r="CQ23" s="25">
        <f t="shared" si="34"/>
        <v>100</v>
      </c>
      <c r="CR23" s="25">
        <f t="shared" si="35"/>
        <v>81.63265306122449</v>
      </c>
      <c r="CS23" s="19">
        <v>8</v>
      </c>
      <c r="CT23" s="19">
        <v>13.9</v>
      </c>
      <c r="CU23" s="19">
        <f>'звітна дата'!BI24</f>
        <v>13.9</v>
      </c>
      <c r="CV23" s="25">
        <f t="shared" si="36"/>
        <v>100</v>
      </c>
      <c r="CW23" s="25">
        <f t="shared" si="37"/>
        <v>173.75</v>
      </c>
      <c r="CX23" s="19">
        <v>7.7</v>
      </c>
      <c r="CY23" s="19">
        <v>7.5</v>
      </c>
      <c r="CZ23" s="19">
        <f>'звітна дата'!BL24</f>
        <v>7</v>
      </c>
      <c r="DA23" s="25">
        <f t="shared" si="38"/>
        <v>93.33333333333333</v>
      </c>
      <c r="DB23" s="25">
        <f t="shared" si="39"/>
        <v>90.9090909090909</v>
      </c>
      <c r="DC23" s="19">
        <v>13.7</v>
      </c>
      <c r="DD23" s="19">
        <v>9.5</v>
      </c>
      <c r="DE23" s="19">
        <f>'звітна дата'!BO24</f>
        <v>7.9</v>
      </c>
      <c r="DF23" s="25">
        <f t="shared" si="40"/>
        <v>83.15789473684211</v>
      </c>
      <c r="DG23" s="25">
        <f t="shared" si="41"/>
        <v>57.664233576642346</v>
      </c>
      <c r="DH23" s="19">
        <v>9.5</v>
      </c>
      <c r="DI23" s="19">
        <v>6.5</v>
      </c>
      <c r="DJ23" s="19">
        <f>'звітна дата'!BR24</f>
        <v>7.5</v>
      </c>
      <c r="DK23" s="25">
        <f t="shared" si="42"/>
        <v>115.38461538461537</v>
      </c>
      <c r="DL23" s="25">
        <f t="shared" si="43"/>
        <v>78.94736842105263</v>
      </c>
      <c r="DM23" s="19">
        <v>12</v>
      </c>
      <c r="DN23" s="19">
        <v>8.9</v>
      </c>
      <c r="DO23" s="19">
        <f>'звітна дата'!BU24</f>
        <v>8.9</v>
      </c>
      <c r="DP23" s="25">
        <f t="shared" si="44"/>
        <v>100</v>
      </c>
      <c r="DQ23" s="25">
        <f t="shared" si="45"/>
        <v>74.16666666666667</v>
      </c>
    </row>
    <row r="24" spans="1:121" s="40" customFormat="1" ht="31.5">
      <c r="A24" s="36" t="s">
        <v>63</v>
      </c>
      <c r="B24" s="39">
        <v>15.735666666666669</v>
      </c>
      <c r="C24" s="39">
        <v>16.769333333333336</v>
      </c>
      <c r="D24" s="39">
        <f>'звітна дата'!D25</f>
        <v>16.808666666666667</v>
      </c>
      <c r="E24" s="38">
        <f t="shared" si="1"/>
        <v>100.23455514033553</v>
      </c>
      <c r="F24" s="38">
        <f t="shared" si="0"/>
        <v>106.81890397610523</v>
      </c>
      <c r="G24" s="39">
        <v>14.819166666666664</v>
      </c>
      <c r="H24" s="39">
        <v>15.931666666666665</v>
      </c>
      <c r="I24" s="39">
        <f>'звітна дата'!G25</f>
        <v>16.005666666666666</v>
      </c>
      <c r="J24" s="38">
        <f>I24/H24*100</f>
        <v>100.46448373260803</v>
      </c>
      <c r="K24" s="38">
        <f>I24/G24*100</f>
        <v>108.00652308384413</v>
      </c>
      <c r="L24" s="39">
        <v>15.76017857142857</v>
      </c>
      <c r="M24" s="39">
        <v>16.67535714285714</v>
      </c>
      <c r="N24" s="39">
        <f>'звітна дата'!J25</f>
        <v>16.71392857142857</v>
      </c>
      <c r="O24" s="38">
        <f>N24/M24*100</f>
        <v>100.23130796084901</v>
      </c>
      <c r="P24" s="38">
        <f>N24/L24*100</f>
        <v>106.05164462875467</v>
      </c>
      <c r="Q24" s="39">
        <v>122.865</v>
      </c>
      <c r="R24" s="39">
        <v>122.30416666666666</v>
      </c>
      <c r="S24" s="39">
        <f>'звітна дата'!M25</f>
        <v>122.69791666666667</v>
      </c>
      <c r="T24" s="38">
        <f>S24/R24*100</f>
        <v>100.32194324259873</v>
      </c>
      <c r="U24" s="38">
        <f>S24/Q24*100</f>
        <v>99.86401063497878</v>
      </c>
      <c r="V24" s="39">
        <v>119.04866666666666</v>
      </c>
      <c r="W24" s="39">
        <v>118.15366666666665</v>
      </c>
      <c r="X24" s="39">
        <f>'звітна дата'!P25</f>
        <v>117.17799999999998</v>
      </c>
      <c r="Y24" s="38">
        <f>X24/W24*100</f>
        <v>99.17423919697794</v>
      </c>
      <c r="Z24" s="38">
        <f>X24/V24*100</f>
        <v>98.4286538278463</v>
      </c>
      <c r="AA24" s="39">
        <v>59.513</v>
      </c>
      <c r="AB24" s="39">
        <v>64.40633333333334</v>
      </c>
      <c r="AC24" s="39">
        <f>'звітна дата'!S25</f>
        <v>64.59033333333333</v>
      </c>
      <c r="AD24" s="38">
        <f>AC24/AB24*100</f>
        <v>100.28568619028148</v>
      </c>
      <c r="AE24" s="38">
        <f>AC24/AA24*100</f>
        <v>108.53146931482758</v>
      </c>
      <c r="AF24" s="39">
        <v>66.125</v>
      </c>
      <c r="AG24" s="39">
        <v>67.87692307692308</v>
      </c>
      <c r="AH24" s="19">
        <f>'звітна до поперед. (маг+ринки)'!BL25</f>
        <v>67.67307692307692</v>
      </c>
      <c r="AI24" s="38">
        <f>AH24/AG24*100</f>
        <v>99.69968268359021</v>
      </c>
      <c r="AJ24" s="38">
        <f>AH24/AF24*100</f>
        <v>102.34113712374582</v>
      </c>
      <c r="AK24" s="39">
        <v>10.27266666666667</v>
      </c>
      <c r="AL24" s="39">
        <v>11.544333333333332</v>
      </c>
      <c r="AM24" s="39">
        <f>'звітна дата'!Y25</f>
        <v>11.571333333333335</v>
      </c>
      <c r="AN24" s="38">
        <f>AM24/AL24*100</f>
        <v>100.23388098056769</v>
      </c>
      <c r="AO24" s="38">
        <f>AM24/AK24*100</f>
        <v>112.6419624894542</v>
      </c>
      <c r="AP24" s="39">
        <v>14.312999999999999</v>
      </c>
      <c r="AQ24" s="39">
        <v>15.873000000000001</v>
      </c>
      <c r="AR24" s="39">
        <f>'звітна дата'!AB25</f>
        <v>16.102333333333334</v>
      </c>
      <c r="AS24" s="38">
        <f>AR24/AQ24*100</f>
        <v>101.44480144480144</v>
      </c>
      <c r="AT24" s="38">
        <f>AR24/AP24*100</f>
        <v>112.50145555322668</v>
      </c>
      <c r="AU24" s="39">
        <v>23.544666666666668</v>
      </c>
      <c r="AV24" s="39">
        <v>23.35933333333334</v>
      </c>
      <c r="AW24" s="39">
        <f>'звітна дата'!AE25</f>
        <v>23.275000000000002</v>
      </c>
      <c r="AX24" s="38">
        <f>AW24/AV24*100</f>
        <v>99.63897371500326</v>
      </c>
      <c r="AY24" s="38">
        <f>AW24/AU24*100</f>
        <v>98.85465922926636</v>
      </c>
      <c r="AZ24" s="39">
        <v>19.165666666666667</v>
      </c>
      <c r="BA24" s="39">
        <v>25.109333333333336</v>
      </c>
      <c r="BB24" s="39">
        <f>'звітна дата'!AH25</f>
        <v>26.467333333333332</v>
      </c>
      <c r="BC24" s="38">
        <f>BB24/BA24*100</f>
        <v>105.40834749362786</v>
      </c>
      <c r="BD24" s="38">
        <f>BB24/AZ24*100</f>
        <v>138.09763987686316</v>
      </c>
      <c r="BE24" s="39">
        <v>63.602999999999994</v>
      </c>
      <c r="BF24" s="39">
        <v>69.302</v>
      </c>
      <c r="BG24" s="39">
        <f>'звітна дата'!AK25</f>
        <v>68.90799999999999</v>
      </c>
      <c r="BH24" s="38">
        <f>BG24/BF24*100</f>
        <v>99.43147383913882</v>
      </c>
      <c r="BI24" s="38">
        <f>BG24/BE24*100</f>
        <v>108.34080153451879</v>
      </c>
      <c r="BJ24" s="39">
        <v>19.258666666666667</v>
      </c>
      <c r="BK24" s="39">
        <v>20.383</v>
      </c>
      <c r="BL24" s="39">
        <f>'звітна дата'!AN25</f>
        <v>19.723333333333336</v>
      </c>
      <c r="BM24" s="38">
        <f>BL24/BK24*100</f>
        <v>96.76364290503527</v>
      </c>
      <c r="BN24" s="38">
        <f>BL24/BJ24*100</f>
        <v>102.41276654666298</v>
      </c>
      <c r="BO24" s="39">
        <v>41.598</v>
      </c>
      <c r="BP24" s="39">
        <v>45.505</v>
      </c>
      <c r="BQ24" s="39">
        <f>'звітна дата'!AQ25</f>
        <v>44.50166666666667</v>
      </c>
      <c r="BR24" s="38">
        <f>BQ24/BP24*100</f>
        <v>97.79511409002674</v>
      </c>
      <c r="BS24" s="38">
        <f>BQ24/BO24*100</f>
        <v>106.98030354023432</v>
      </c>
      <c r="BT24" s="39">
        <v>120.432</v>
      </c>
      <c r="BU24" s="39">
        <v>127.81500000000001</v>
      </c>
      <c r="BV24" s="39">
        <f>'звітна дата'!AT25</f>
        <v>124.07133333333334</v>
      </c>
      <c r="BW24" s="38">
        <f>BV24/BU24*100</f>
        <v>97.07102713557354</v>
      </c>
      <c r="BX24" s="38">
        <f>BV24/BT24*100</f>
        <v>103.02189894158806</v>
      </c>
      <c r="BY24" s="39">
        <v>45.51107142857143</v>
      </c>
      <c r="BZ24" s="39">
        <v>47.83733333333334</v>
      </c>
      <c r="CA24" s="39">
        <f>'звітна дата'!AW25</f>
        <v>46.467666666666666</v>
      </c>
      <c r="CB24" s="38">
        <f>CA24/BZ24*100</f>
        <v>97.13682479513906</v>
      </c>
      <c r="CC24" s="38">
        <f>CA24/BY24*100</f>
        <v>102.10189566641294</v>
      </c>
      <c r="CD24" s="39">
        <v>12.881666666666668</v>
      </c>
      <c r="CE24" s="39">
        <v>13.763666666666667</v>
      </c>
      <c r="CF24" s="39">
        <f>'звітна дата'!AZ25</f>
        <v>13.776</v>
      </c>
      <c r="CG24" s="38">
        <f>CF24/CE24*100</f>
        <v>100.08960790487032</v>
      </c>
      <c r="CH24" s="38">
        <f>CF24/CD24*100</f>
        <v>106.94268340018111</v>
      </c>
      <c r="CI24" s="39">
        <v>30.871666666666666</v>
      </c>
      <c r="CJ24" s="39">
        <v>30.720666666666666</v>
      </c>
      <c r="CK24" s="39">
        <f>'звітна дата'!BC25</f>
        <v>30.731999999999996</v>
      </c>
      <c r="CL24" s="38">
        <f>CK24/CJ24*100</f>
        <v>100.03689156051298</v>
      </c>
      <c r="CM24" s="38">
        <f>CK24/CI24*100</f>
        <v>99.54758948334502</v>
      </c>
      <c r="CN24" s="39">
        <v>24.19633333333333</v>
      </c>
      <c r="CO24" s="39">
        <v>21.086666666666666</v>
      </c>
      <c r="CP24" s="39">
        <f>'звітна дата'!BF25</f>
        <v>21.49666666666667</v>
      </c>
      <c r="CQ24" s="38">
        <f>CP24/CO24*100</f>
        <v>101.94435662345876</v>
      </c>
      <c r="CR24" s="38">
        <f>CP24/CN24*100</f>
        <v>88.8426621113392</v>
      </c>
      <c r="CS24" s="39">
        <v>8.49</v>
      </c>
      <c r="CT24" s="39">
        <v>15.141666666666667</v>
      </c>
      <c r="CU24" s="39">
        <f>'звітна дата'!BI25</f>
        <v>15.031333333333334</v>
      </c>
      <c r="CV24" s="38">
        <f>CU24/CT24*100</f>
        <v>99.2713263621354</v>
      </c>
      <c r="CW24" s="38">
        <f>CU24/CS24*100</f>
        <v>177.04750687082844</v>
      </c>
      <c r="CX24" s="39">
        <v>8.550333333333333</v>
      </c>
      <c r="CY24" s="39">
        <v>7.480666666666667</v>
      </c>
      <c r="CZ24" s="39">
        <f>'звітна дата'!BL25</f>
        <v>7.1273333333333335</v>
      </c>
      <c r="DA24" s="38">
        <f>CZ24/CY24*100</f>
        <v>95.2767133054095</v>
      </c>
      <c r="DB24" s="38">
        <f>CZ24/CX24*100</f>
        <v>83.35737398152119</v>
      </c>
      <c r="DC24" s="39">
        <v>12.830333333333332</v>
      </c>
      <c r="DD24" s="39">
        <v>8.845</v>
      </c>
      <c r="DE24" s="39">
        <f>'звітна дата'!BO25</f>
        <v>8.591333333333333</v>
      </c>
      <c r="DF24" s="38">
        <f>DE24/DD24*100</f>
        <v>97.13208969285849</v>
      </c>
      <c r="DG24" s="38">
        <f>DE24/DC24*100</f>
        <v>66.96110779143177</v>
      </c>
      <c r="DH24" s="39">
        <v>9.999333333333334</v>
      </c>
      <c r="DI24" s="39">
        <v>8.063</v>
      </c>
      <c r="DJ24" s="39">
        <f>'звітна дата'!BR25</f>
        <v>8.246333333333334</v>
      </c>
      <c r="DK24" s="38">
        <f>DJ24/DI24*100</f>
        <v>102.27376080036382</v>
      </c>
      <c r="DL24" s="38">
        <f>DJ24/DH24*100</f>
        <v>82.46883125541703</v>
      </c>
      <c r="DM24" s="39">
        <v>14.705</v>
      </c>
      <c r="DN24" s="39">
        <v>9.120000000000001</v>
      </c>
      <c r="DO24" s="39">
        <f>'звітна дата'!BU25</f>
        <v>9.106333333333334</v>
      </c>
      <c r="DP24" s="38">
        <f>DO24/DN24*100</f>
        <v>99.8501461988304</v>
      </c>
      <c r="DQ24" s="38">
        <f>DO24/DM24*100</f>
        <v>61.92678227360309</v>
      </c>
    </row>
  </sheetData>
  <sheetProtection/>
  <protectedRanges>
    <protectedRange password="CF68" sqref="D6:D24" name="Диапазон1"/>
    <protectedRange password="CF68" sqref="I8:I24" name="Диапазон2"/>
    <protectedRange password="CF68" sqref="N8:N24" name="Диапазон3"/>
    <protectedRange password="CF68" sqref="S8:S24" name="Диапазон4"/>
    <protectedRange password="CF68" sqref="X8:X24" name="Диапазон5"/>
    <protectedRange password="CF68" sqref="AC8:AC24" name="Диапазон6"/>
    <protectedRange password="CF68" sqref="AH8:AH24" name="Диапазон7"/>
    <protectedRange password="CF68" sqref="AM8:AM24" name="Диапазон8"/>
    <protectedRange password="CF68" sqref="AR8:AR24" name="Диапазон9"/>
    <protectedRange password="CF68" sqref="AW8:AW24" name="Диапазон10"/>
    <protectedRange password="CF68" sqref="BB8:BB24" name="Диапазон11"/>
    <protectedRange password="CF68" sqref="BG8:BG24" name="Диапазон12"/>
    <protectedRange password="CF68" sqref="BL8:BL24" name="Диапазон13"/>
    <protectedRange password="CF68" sqref="BQ8:BQ24" name="Диапазон14"/>
    <protectedRange password="CF68" sqref="BV8:BV24" name="Диапазон15"/>
    <protectedRange password="CF68" sqref="CA8:CA24" name="Диапазон16"/>
    <protectedRange password="CF68" sqref="CF8:CF24" name="Диапазон17"/>
    <protectedRange password="CF68" sqref="CK8:CK24" name="Диапазон18"/>
    <protectedRange password="CF68" sqref="CP8:CP24" name="Диапазон19"/>
    <protectedRange password="CF68" sqref="CU8:CU24" name="Диапазон20"/>
    <protectedRange password="CF68" sqref="CZ8:CZ24" name="Диапазон21"/>
    <protectedRange password="CF68" sqref="DE8:DE24" name="Диапазон22"/>
    <protectedRange password="CF68" sqref="DJ8:DJ24" name="Диапазон23"/>
    <protectedRange password="CF68" sqref="DO8:DO24" name="Диапазон24"/>
  </protectedRanges>
  <mergeCells count="28">
    <mergeCell ref="DC5:DG5"/>
    <mergeCell ref="DH5:DL5"/>
    <mergeCell ref="DM5:DQ5"/>
    <mergeCell ref="BY5:CC5"/>
    <mergeCell ref="CD5:CH5"/>
    <mergeCell ref="CI5:CM5"/>
    <mergeCell ref="CN5:CR5"/>
    <mergeCell ref="CS5:CW5"/>
    <mergeCell ref="CX5:DB5"/>
    <mergeCell ref="AU5:AY5"/>
    <mergeCell ref="AZ5:BD5"/>
    <mergeCell ref="BE5:BI5"/>
    <mergeCell ref="BJ5:BN5"/>
    <mergeCell ref="BO5:BS5"/>
    <mergeCell ref="BT5:BX5"/>
    <mergeCell ref="Q5:U5"/>
    <mergeCell ref="V5:Z5"/>
    <mergeCell ref="AA5:AE5"/>
    <mergeCell ref="AF5:AJ5"/>
    <mergeCell ref="AK5:AO5"/>
    <mergeCell ref="AP5:AT5"/>
    <mergeCell ref="B1:P1"/>
    <mergeCell ref="B2:P2"/>
    <mergeCell ref="B3:K3"/>
    <mergeCell ref="A5:A6"/>
    <mergeCell ref="G5:K5"/>
    <mergeCell ref="L5:P5"/>
    <mergeCell ref="B5:F5"/>
  </mergeCells>
  <conditionalFormatting sqref="S8:S24">
    <cfRule type="containsText" priority="190" dxfId="1" operator="containsText" stopIfTrue="1" text="*-">
      <formula>NOT(ISERROR(SEARCH("*-",S8)))</formula>
    </cfRule>
    <cfRule type="cellIs" priority="191" dxfId="0" operator="greaterThan" stopIfTrue="1">
      <formula>$S$24</formula>
    </cfRule>
  </conditionalFormatting>
  <conditionalFormatting sqref="X8:X23">
    <cfRule type="cellIs" priority="184" dxfId="0" operator="greaterThan" stopIfTrue="1">
      <formula>$X$24</formula>
    </cfRule>
  </conditionalFormatting>
  <conditionalFormatting sqref="D8:D24 X8:X23">
    <cfRule type="containsText" priority="178" dxfId="1" operator="containsText" stopIfTrue="1" text="*-">
      <formula>NOT(ISERROR(SEARCH("*-",D8)))</formula>
    </cfRule>
  </conditionalFormatting>
  <conditionalFormatting sqref="D8:D24">
    <cfRule type="cellIs" priority="167" dxfId="0" operator="greaterThan" stopIfTrue="1">
      <formula>$D$24</formula>
    </cfRule>
  </conditionalFormatting>
  <conditionalFormatting sqref="AC8:AC24">
    <cfRule type="containsText" priority="160" dxfId="1" operator="containsText" stopIfTrue="1" text="*-">
      <formula>NOT(ISERROR(SEARCH("*-",AC8)))</formula>
    </cfRule>
    <cfRule type="cellIs" priority="161" dxfId="0" operator="greaterThan" stopIfTrue="1">
      <formula>$AC$24</formula>
    </cfRule>
  </conditionalFormatting>
  <conditionalFormatting sqref="AH8:AH24">
    <cfRule type="containsText" priority="152" dxfId="1" operator="containsText" stopIfTrue="1" text="*-">
      <formula>NOT(ISERROR(SEARCH("*-",AH8)))</formula>
    </cfRule>
    <cfRule type="cellIs" priority="153" dxfId="0" operator="greaterThan" stopIfTrue="1">
      <formula>$AH$24</formula>
    </cfRule>
  </conditionalFormatting>
  <conditionalFormatting sqref="AM8:AM24">
    <cfRule type="containsText" priority="144" dxfId="1" operator="containsText" stopIfTrue="1" text="*-">
      <formula>NOT(ISERROR(SEARCH("*-",AM8)))</formula>
    </cfRule>
    <cfRule type="cellIs" priority="145" dxfId="0" operator="greaterThan" stopIfTrue="1">
      <formula>$AM$24</formula>
    </cfRule>
  </conditionalFormatting>
  <conditionalFormatting sqref="AR8:AR24">
    <cfRule type="containsText" priority="136" dxfId="1" operator="containsText" stopIfTrue="1" text="*-">
      <formula>NOT(ISERROR(SEARCH("*-",AR8)))</formula>
    </cfRule>
    <cfRule type="cellIs" priority="137" dxfId="0" operator="greaterThan" stopIfTrue="1">
      <formula>$AR$24</formula>
    </cfRule>
  </conditionalFormatting>
  <conditionalFormatting sqref="AW8:AW24">
    <cfRule type="containsText" priority="128" dxfId="1" operator="containsText" stopIfTrue="1" text="*-">
      <formula>NOT(ISERROR(SEARCH("*-",AW8)))</formula>
    </cfRule>
    <cfRule type="cellIs" priority="129" dxfId="0" operator="greaterThan" stopIfTrue="1">
      <formula>$AW$24</formula>
    </cfRule>
  </conditionalFormatting>
  <conditionalFormatting sqref="BB8:BB24">
    <cfRule type="containsText" priority="120" dxfId="1" operator="containsText" stopIfTrue="1" text="*-">
      <formula>NOT(ISERROR(SEARCH("*-",BB8)))</formula>
    </cfRule>
    <cfRule type="cellIs" priority="121" dxfId="0" operator="greaterThan" stopIfTrue="1">
      <formula>$BB$24</formula>
    </cfRule>
  </conditionalFormatting>
  <conditionalFormatting sqref="BG8:BG24">
    <cfRule type="containsText" priority="112" dxfId="1" operator="containsText" stopIfTrue="1" text="*-">
      <formula>NOT(ISERROR(SEARCH("*-",BG8)))</formula>
    </cfRule>
    <cfRule type="cellIs" priority="113" dxfId="0" operator="greaterThan" stopIfTrue="1">
      <formula>$BG$24</formula>
    </cfRule>
  </conditionalFormatting>
  <conditionalFormatting sqref="BL8:BL24">
    <cfRule type="containsText" priority="104" dxfId="1" operator="containsText" stopIfTrue="1" text="*-">
      <formula>NOT(ISERROR(SEARCH("*-",BL8)))</formula>
    </cfRule>
    <cfRule type="cellIs" priority="105" dxfId="0" operator="greaterThan" stopIfTrue="1">
      <formula>$BL$24</formula>
    </cfRule>
  </conditionalFormatting>
  <conditionalFormatting sqref="BQ8:BQ24">
    <cfRule type="containsText" priority="96" dxfId="1" operator="containsText" stopIfTrue="1" text="*-">
      <formula>NOT(ISERROR(SEARCH("*-",BQ8)))</formula>
    </cfRule>
    <cfRule type="cellIs" priority="97" dxfId="0" operator="greaterThan" stopIfTrue="1">
      <formula>$BQ$24</formula>
    </cfRule>
  </conditionalFormatting>
  <conditionalFormatting sqref="BV8:BV24">
    <cfRule type="containsText" priority="88" dxfId="1" operator="containsText" stopIfTrue="1" text="*-">
      <formula>NOT(ISERROR(SEARCH("*-",BV8)))</formula>
    </cfRule>
    <cfRule type="cellIs" priority="89" dxfId="0" operator="greaterThan" stopIfTrue="1">
      <formula>$BV$24</formula>
    </cfRule>
  </conditionalFormatting>
  <conditionalFormatting sqref="CA8:CA24">
    <cfRule type="containsText" priority="80" dxfId="1" operator="containsText" stopIfTrue="1" text="*-">
      <formula>NOT(ISERROR(SEARCH("*-",CA8)))</formula>
    </cfRule>
    <cfRule type="cellIs" priority="81" dxfId="0" operator="greaterThan" stopIfTrue="1">
      <formula>$CA$24</formula>
    </cfRule>
  </conditionalFormatting>
  <conditionalFormatting sqref="CF8:CF24">
    <cfRule type="containsText" priority="72" dxfId="1" operator="containsText" stopIfTrue="1" text="*-">
      <formula>NOT(ISERROR(SEARCH("*-",CF8)))</formula>
    </cfRule>
    <cfRule type="cellIs" priority="73" dxfId="0" operator="greaterThan" stopIfTrue="1">
      <formula>$CF$24</formula>
    </cfRule>
  </conditionalFormatting>
  <conditionalFormatting sqref="CK8:CK24">
    <cfRule type="containsText" priority="64" dxfId="1" operator="containsText" stopIfTrue="1" text="*-">
      <formula>NOT(ISERROR(SEARCH("*-",CK8)))</formula>
    </cfRule>
    <cfRule type="cellIs" priority="65" dxfId="0" operator="greaterThan" stopIfTrue="1">
      <formula>$CK$24</formula>
    </cfRule>
  </conditionalFormatting>
  <conditionalFormatting sqref="CP8:CP24">
    <cfRule type="containsText" priority="56" dxfId="1" operator="containsText" stopIfTrue="1" text="*-">
      <formula>NOT(ISERROR(SEARCH("*-",CP8)))</formula>
    </cfRule>
    <cfRule type="cellIs" priority="57" dxfId="0" operator="greaterThan" stopIfTrue="1">
      <formula>$CP$24</formula>
    </cfRule>
  </conditionalFormatting>
  <conditionalFormatting sqref="CU8:CU24">
    <cfRule type="containsText" priority="48" dxfId="1" operator="containsText" stopIfTrue="1" text="*-">
      <formula>NOT(ISERROR(SEARCH("*-",CU8)))</formula>
    </cfRule>
    <cfRule type="cellIs" priority="49" dxfId="0" operator="greaterThan" stopIfTrue="1">
      <formula>$CU$24</formula>
    </cfRule>
  </conditionalFormatting>
  <conditionalFormatting sqref="CZ8:CZ24">
    <cfRule type="containsText" priority="40" dxfId="1" operator="containsText" stopIfTrue="1" text="*-">
      <formula>NOT(ISERROR(SEARCH("*-",CZ8)))</formula>
    </cfRule>
    <cfRule type="cellIs" priority="41" dxfId="0" operator="greaterThan" stopIfTrue="1">
      <formula>$CZ$24</formula>
    </cfRule>
  </conditionalFormatting>
  <conditionalFormatting sqref="DE8:DE24">
    <cfRule type="containsText" priority="32" dxfId="1" operator="containsText" stopIfTrue="1" text="*-">
      <formula>NOT(ISERROR(SEARCH("*-",DE8)))</formula>
    </cfRule>
    <cfRule type="cellIs" priority="33" dxfId="0" operator="greaterThan" stopIfTrue="1">
      <formula>$DE$24</formula>
    </cfRule>
  </conditionalFormatting>
  <conditionalFormatting sqref="DJ8:DJ24">
    <cfRule type="containsText" priority="24" dxfId="1" operator="containsText" stopIfTrue="1" text="*-">
      <formula>NOT(ISERROR(SEARCH("*-",DJ8)))</formula>
    </cfRule>
    <cfRule type="cellIs" priority="25" dxfId="0" operator="greaterThan" stopIfTrue="1">
      <formula>$DJ$24</formula>
    </cfRule>
  </conditionalFormatting>
  <conditionalFormatting sqref="DO8:DO24">
    <cfRule type="containsText" priority="16" dxfId="1" operator="containsText" stopIfTrue="1" text="*-">
      <formula>NOT(ISERROR(SEARCH("*-",DO8)))</formula>
    </cfRule>
    <cfRule type="cellIs" priority="17" dxfId="0" operator="greaterThan" stopIfTrue="1">
      <formula>$DO$24</formula>
    </cfRule>
  </conditionalFormatting>
  <conditionalFormatting sqref="I8">
    <cfRule type="containsText" priority="8" dxfId="1" operator="containsText" stopIfTrue="1" text="*-">
      <formula>NOT(ISERROR(SEARCH("*-",I8)))</formula>
    </cfRule>
  </conditionalFormatting>
  <conditionalFormatting sqref="I9:I23">
    <cfRule type="cellIs" priority="5" dxfId="0" operator="greaterThan" stopIfTrue="1">
      <formula>$I$24</formula>
    </cfRule>
    <cfRule type="containsText" priority="6" dxfId="1" operator="containsText" stopIfTrue="1" text="*-">
      <formula>NOT(ISERROR(SEARCH("*-",I9)))</formula>
    </cfRule>
  </conditionalFormatting>
  <conditionalFormatting sqref="I8:I23">
    <cfRule type="cellIs" priority="7" dxfId="0" operator="greaterThan" stopIfTrue="1">
      <formula>$I$24</formula>
    </cfRule>
  </conditionalFormatting>
  <conditionalFormatting sqref="N8:N23">
    <cfRule type="containsText" priority="1" dxfId="1" operator="containsText" stopIfTrue="1" text="*-">
      <formula>NOT(ISERROR(SEARCH("*-",N8)))</formula>
    </cfRule>
    <cfRule type="cellIs" priority="2" dxfId="0" operator="greaterThan" stopIfTrue="1">
      <formula>$N$24</formula>
    </cfRule>
  </conditionalFormatting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landscape" paperSize="9" scale="94" r:id="rId1"/>
  <headerFooter>
    <oddFooter>&amp;R&amp;P</oddFooter>
  </headerFooter>
  <colBreaks count="6" manualBreakCount="6">
    <brk id="31" max="23" man="1"/>
    <brk id="46" max="23" man="1"/>
    <brk id="61" max="23" man="1"/>
    <brk id="76" max="23" man="1"/>
    <brk id="91" max="23" man="1"/>
    <brk id="106" max="2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ER34"/>
  <sheetViews>
    <sheetView zoomScale="110" zoomScaleNormal="110" zoomScalePageLayoutView="0" workbookViewId="0" topLeftCell="A1">
      <pane xSplit="1" ySplit="7" topLeftCell="DS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R15" sqref="ER15"/>
    </sheetView>
  </sheetViews>
  <sheetFormatPr defaultColWidth="9.00390625" defaultRowHeight="12.75"/>
  <cols>
    <col min="1" max="1" width="19.25390625" style="0" customWidth="1"/>
    <col min="2" max="2" width="8.375" style="0" customWidth="1"/>
    <col min="3" max="3" width="7.75390625" style="0" customWidth="1"/>
    <col min="4" max="4" width="8.00390625" style="0" customWidth="1"/>
    <col min="5" max="5" width="5.375" style="0" customWidth="1"/>
    <col min="8" max="8" width="8.125" style="0" customWidth="1"/>
    <col min="9" max="10" width="8.00390625" style="0" customWidth="1"/>
    <col min="11" max="11" width="6.00390625" style="0" customWidth="1"/>
    <col min="14" max="14" width="10.375" style="0" customWidth="1"/>
    <col min="15" max="15" width="8.00390625" style="0" customWidth="1"/>
    <col min="16" max="16" width="8.125" style="0" customWidth="1"/>
    <col min="17" max="17" width="7.25390625" style="0" customWidth="1"/>
    <col min="18" max="18" width="9.00390625" style="0" customWidth="1"/>
    <col min="19" max="19" width="7.25390625" style="0" customWidth="1"/>
    <col min="20" max="20" width="8.00390625" style="0" customWidth="1"/>
    <col min="21" max="21" width="8.125" style="0" customWidth="1"/>
    <col min="22" max="22" width="7.75390625" style="0" customWidth="1"/>
    <col min="23" max="23" width="9.875" style="0" customWidth="1"/>
    <col min="26" max="26" width="8.25390625" style="0" customWidth="1"/>
    <col min="27" max="27" width="8.00390625" style="0" customWidth="1"/>
    <col min="28" max="28" width="7.75390625" style="0" customWidth="1"/>
    <col min="29" max="29" width="9.375" style="0" customWidth="1"/>
    <col min="32" max="32" width="8.00390625" style="0" customWidth="1"/>
    <col min="33" max="34" width="7.75390625" style="0" customWidth="1"/>
    <col min="35" max="35" width="5.75390625" style="0" customWidth="1"/>
    <col min="38" max="38" width="7.75390625" style="0" customWidth="1"/>
    <col min="39" max="39" width="8.875" style="0" customWidth="1"/>
    <col min="40" max="40" width="7.75390625" style="0" customWidth="1"/>
    <col min="41" max="41" width="7.875" style="0" customWidth="1"/>
    <col min="47" max="47" width="6.25390625" style="0" customWidth="1"/>
    <col min="50" max="50" width="8.375" style="0" customWidth="1"/>
    <col min="51" max="51" width="7.75390625" style="0" customWidth="1"/>
    <col min="52" max="52" width="8.125" style="0" customWidth="1"/>
    <col min="53" max="53" width="7.00390625" style="0" customWidth="1"/>
    <col min="56" max="56" width="8.75390625" style="0" customWidth="1"/>
    <col min="57" max="57" width="7.75390625" style="0" customWidth="1"/>
    <col min="58" max="58" width="8.125" style="0" customWidth="1"/>
    <col min="59" max="59" width="9.25390625" style="0" customWidth="1"/>
    <col min="62" max="62" width="8.875" style="0" customWidth="1"/>
    <col min="63" max="64" width="8.375" style="0" customWidth="1"/>
    <col min="65" max="65" width="8.25390625" style="0" customWidth="1"/>
    <col min="68" max="68" width="7.75390625" style="0" customWidth="1"/>
    <col min="69" max="69" width="8.375" style="0" customWidth="1"/>
    <col min="70" max="70" width="9.00390625" style="0" customWidth="1"/>
    <col min="71" max="71" width="7.375" style="0" customWidth="1"/>
    <col min="74" max="74" width="8.125" style="0" customWidth="1"/>
    <col min="75" max="75" width="8.25390625" style="0" customWidth="1"/>
    <col min="76" max="76" width="7.75390625" style="0" customWidth="1"/>
    <col min="77" max="77" width="7.00390625" style="0" customWidth="1"/>
    <col min="80" max="80" width="8.625" style="0" customWidth="1"/>
    <col min="81" max="81" width="8.875" style="0" customWidth="1"/>
    <col min="82" max="82" width="8.125" style="0" customWidth="1"/>
    <col min="83" max="83" width="6.625" style="0" customWidth="1"/>
    <col min="84" max="84" width="9.375" style="0" customWidth="1"/>
    <col min="86" max="86" width="9.375" style="0" customWidth="1"/>
    <col min="87" max="87" width="8.125" style="0" customWidth="1"/>
    <col min="88" max="88" width="8.00390625" style="0" customWidth="1"/>
    <col min="89" max="89" width="6.875" style="0" customWidth="1"/>
    <col min="92" max="93" width="7.75390625" style="0" customWidth="1"/>
    <col min="94" max="94" width="8.375" style="0" customWidth="1"/>
    <col min="95" max="95" width="9.00390625" style="0" customWidth="1"/>
    <col min="98" max="98" width="9.125" style="0" customWidth="1"/>
    <col min="99" max="100" width="8.25390625" style="0" customWidth="1"/>
    <col min="101" max="101" width="6.875" style="0" customWidth="1"/>
    <col min="104" max="104" width="8.125" style="0" customWidth="1"/>
    <col min="105" max="105" width="9.25390625" style="0" customWidth="1"/>
    <col min="106" max="106" width="8.125" style="0" customWidth="1"/>
    <col min="107" max="107" width="6.125" style="0" customWidth="1"/>
    <col min="110" max="112" width="8.125" style="0" customWidth="1"/>
    <col min="113" max="113" width="5.375" style="0" customWidth="1"/>
    <col min="116" max="118" width="8.875" style="0" customWidth="1"/>
    <col min="119" max="119" width="6.625" style="0" customWidth="1"/>
    <col min="122" max="123" width="8.75390625" style="0" customWidth="1"/>
    <col min="124" max="124" width="7.75390625" style="0" customWidth="1"/>
    <col min="125" max="125" width="6.00390625" style="0" customWidth="1"/>
    <col min="128" max="128" width="7.75390625" style="0" customWidth="1"/>
    <col min="129" max="129" width="8.25390625" style="0" customWidth="1"/>
    <col min="130" max="130" width="7.75390625" style="0" customWidth="1"/>
    <col min="131" max="131" width="6.625" style="0" customWidth="1"/>
    <col min="134" max="135" width="7.75390625" style="0" customWidth="1"/>
    <col min="136" max="136" width="8.375" style="0" customWidth="1"/>
    <col min="137" max="137" width="8.125" style="0" customWidth="1"/>
    <col min="140" max="140" width="9.25390625" style="0" customWidth="1"/>
    <col min="141" max="141" width="8.00390625" style="0" customWidth="1"/>
    <col min="142" max="142" width="7.875" style="0" customWidth="1"/>
    <col min="143" max="143" width="7.00390625" style="0" customWidth="1"/>
  </cols>
  <sheetData>
    <row r="2" spans="1:145" ht="15.75">
      <c r="A2" s="18"/>
      <c r="B2" s="387" t="s">
        <v>75</v>
      </c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18"/>
      <c r="U2" s="18"/>
      <c r="V2" s="18"/>
      <c r="W2" s="18"/>
      <c r="X2" s="22"/>
      <c r="Y2" s="22"/>
      <c r="Z2" s="18"/>
      <c r="AA2" s="18"/>
      <c r="AB2" s="18"/>
      <c r="AC2" s="18"/>
      <c r="AD2" s="22"/>
      <c r="AE2" s="22"/>
      <c r="AF2" s="18"/>
      <c r="AG2" s="18"/>
      <c r="AH2" s="18"/>
      <c r="AI2" s="18"/>
      <c r="AJ2" s="22"/>
      <c r="AK2" s="22"/>
      <c r="AL2" s="18"/>
      <c r="AM2" s="18"/>
      <c r="AN2" s="18"/>
      <c r="AO2" s="18"/>
      <c r="AP2" s="22"/>
      <c r="AQ2" s="22"/>
      <c r="AR2" s="18"/>
      <c r="AS2" s="18"/>
      <c r="AT2" s="18"/>
      <c r="AU2" s="18"/>
      <c r="AV2" s="22"/>
      <c r="AW2" s="22"/>
      <c r="AX2" s="18"/>
      <c r="AY2" s="18"/>
      <c r="AZ2" s="18"/>
      <c r="BA2" s="18"/>
      <c r="BB2" s="22"/>
      <c r="BC2" s="22"/>
      <c r="BD2" s="18"/>
      <c r="BE2" s="18"/>
      <c r="BF2" s="18"/>
      <c r="BG2" s="18"/>
      <c r="BH2" s="22"/>
      <c r="BI2" s="22"/>
      <c r="BJ2" s="18"/>
      <c r="BK2" s="18"/>
      <c r="BL2" s="18"/>
      <c r="BM2" s="18"/>
      <c r="BN2" s="22"/>
      <c r="BO2" s="22"/>
      <c r="BP2" s="18"/>
      <c r="BQ2" s="18"/>
      <c r="BR2" s="18"/>
      <c r="BS2" s="18"/>
      <c r="BT2" s="22"/>
      <c r="BU2" s="22"/>
      <c r="BV2" s="18"/>
      <c r="BW2" s="18"/>
      <c r="BX2" s="18"/>
      <c r="BY2" s="18"/>
      <c r="BZ2" s="22"/>
      <c r="CA2" s="22"/>
      <c r="CB2" s="18"/>
      <c r="CC2" s="18"/>
      <c r="CD2" s="18"/>
      <c r="CE2" s="18"/>
      <c r="CF2" s="22"/>
      <c r="CG2" s="22"/>
      <c r="CH2" s="18"/>
      <c r="CI2" s="18"/>
      <c r="CJ2" s="18"/>
      <c r="CK2" s="18"/>
      <c r="CL2" s="22"/>
      <c r="CM2" s="22"/>
      <c r="CN2" s="18"/>
      <c r="CO2" s="18"/>
      <c r="CP2" s="18"/>
      <c r="CQ2" s="18"/>
      <c r="CR2" s="22"/>
      <c r="CS2" s="22"/>
      <c r="CT2" s="18"/>
      <c r="CU2" s="18"/>
      <c r="CV2" s="18"/>
      <c r="CW2" s="18"/>
      <c r="CX2" s="22"/>
      <c r="CY2" s="22"/>
      <c r="CZ2" s="18"/>
      <c r="DA2" s="18"/>
      <c r="DB2" s="18"/>
      <c r="DC2" s="18"/>
      <c r="DD2" s="18"/>
      <c r="DE2" s="22"/>
      <c r="DF2" s="18"/>
      <c r="DG2" s="18"/>
      <c r="DH2" s="18"/>
      <c r="DI2" s="18"/>
      <c r="DJ2" s="22"/>
      <c r="DK2" s="22"/>
      <c r="DL2" s="18"/>
      <c r="DM2" s="18"/>
      <c r="DN2" s="18"/>
      <c r="DO2" s="18"/>
      <c r="DP2" s="22"/>
      <c r="DQ2" s="22"/>
      <c r="DR2" s="18"/>
      <c r="DS2" s="18"/>
      <c r="DT2" s="18"/>
      <c r="DU2" s="18"/>
      <c r="DV2" s="22"/>
      <c r="DW2" s="22"/>
      <c r="DX2" s="18"/>
      <c r="DY2" s="18"/>
      <c r="DZ2" s="18"/>
      <c r="EA2" s="18"/>
      <c r="EB2" s="22"/>
      <c r="EC2" s="22"/>
      <c r="ED2" s="18"/>
      <c r="EE2" s="18"/>
      <c r="EF2" s="18"/>
      <c r="EG2" s="18"/>
      <c r="EH2" s="22"/>
      <c r="EI2" s="22"/>
      <c r="EJ2" s="18"/>
      <c r="EK2" s="18"/>
      <c r="EL2" s="18"/>
      <c r="EM2" s="18"/>
      <c r="EN2" s="22"/>
      <c r="EO2" s="22"/>
    </row>
    <row r="3" spans="1:145" ht="15.75">
      <c r="A3" s="18"/>
      <c r="B3" s="387" t="s">
        <v>48</v>
      </c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18"/>
      <c r="U3" s="18"/>
      <c r="V3" s="18"/>
      <c r="W3" s="18"/>
      <c r="X3" s="22"/>
      <c r="Y3" s="22"/>
      <c r="Z3" s="18"/>
      <c r="AA3" s="18"/>
      <c r="AB3" s="18"/>
      <c r="AC3" s="18"/>
      <c r="AD3" s="22"/>
      <c r="AE3" s="22"/>
      <c r="AF3" s="18"/>
      <c r="AG3" s="18"/>
      <c r="AH3" s="18"/>
      <c r="AI3" s="18"/>
      <c r="AJ3" s="22"/>
      <c r="AK3" s="22"/>
      <c r="AL3" s="18"/>
      <c r="AM3" s="18"/>
      <c r="AN3" s="18"/>
      <c r="AO3" s="18"/>
      <c r="AP3" s="22"/>
      <c r="AQ3" s="22"/>
      <c r="AR3" s="18"/>
      <c r="AS3" s="18"/>
      <c r="AT3" s="18"/>
      <c r="AU3" s="18"/>
      <c r="AV3" s="22"/>
      <c r="AW3" s="22"/>
      <c r="AX3" s="18"/>
      <c r="AY3" s="18"/>
      <c r="AZ3" s="18"/>
      <c r="BA3" s="18"/>
      <c r="BB3" s="22"/>
      <c r="BC3" s="22"/>
      <c r="BD3" s="18"/>
      <c r="BE3" s="18"/>
      <c r="BF3" s="18"/>
      <c r="BG3" s="18"/>
      <c r="BH3" s="22"/>
      <c r="BI3" s="22"/>
      <c r="BJ3" s="18"/>
      <c r="BK3" s="18"/>
      <c r="BL3" s="18"/>
      <c r="BM3" s="18"/>
      <c r="BN3" s="22"/>
      <c r="BO3" s="22"/>
      <c r="BP3" s="18"/>
      <c r="BQ3" s="18"/>
      <c r="BR3" s="18"/>
      <c r="BS3" s="18"/>
      <c r="BT3" s="22"/>
      <c r="BU3" s="22"/>
      <c r="BV3" s="18"/>
      <c r="BW3" s="243"/>
      <c r="BX3" s="18"/>
      <c r="BY3" s="18"/>
      <c r="BZ3" s="22"/>
      <c r="CA3" s="22"/>
      <c r="CB3" s="18"/>
      <c r="CC3" s="18"/>
      <c r="CD3" s="18"/>
      <c r="CE3" s="18"/>
      <c r="CF3" s="22"/>
      <c r="CG3" s="22"/>
      <c r="CH3" s="18"/>
      <c r="CI3" s="18"/>
      <c r="CJ3" s="18"/>
      <c r="CK3" s="18"/>
      <c r="CL3" s="22"/>
      <c r="CM3" s="22"/>
      <c r="CN3" s="18"/>
      <c r="CO3" s="18"/>
      <c r="CP3" s="18"/>
      <c r="CQ3" s="18"/>
      <c r="CR3" s="22"/>
      <c r="CS3" s="22"/>
      <c r="CT3" s="18"/>
      <c r="CU3" s="18"/>
      <c r="CV3" s="18"/>
      <c r="CW3" s="18"/>
      <c r="CX3" s="22"/>
      <c r="CY3" s="22"/>
      <c r="CZ3" s="18"/>
      <c r="DA3" s="18"/>
      <c r="DB3" s="18"/>
      <c r="DC3" s="18"/>
      <c r="DD3" s="18"/>
      <c r="DE3" s="22"/>
      <c r="DF3" s="18"/>
      <c r="DG3" s="18"/>
      <c r="DH3" s="18"/>
      <c r="DI3" s="18"/>
      <c r="DJ3" s="22"/>
      <c r="DK3" s="22"/>
      <c r="DL3" s="18"/>
      <c r="DM3" s="18"/>
      <c r="DN3" s="18"/>
      <c r="DO3" s="18"/>
      <c r="DP3" s="22"/>
      <c r="DQ3" s="22"/>
      <c r="DR3" s="18"/>
      <c r="DS3" s="18"/>
      <c r="DT3" s="18"/>
      <c r="DU3" s="18"/>
      <c r="DV3" s="22"/>
      <c r="DW3" s="22"/>
      <c r="DX3" s="18"/>
      <c r="DY3" s="18"/>
      <c r="DZ3" s="18"/>
      <c r="EA3" s="18"/>
      <c r="EB3" s="22"/>
      <c r="EC3" s="22"/>
      <c r="ED3" s="18"/>
      <c r="EE3" s="18"/>
      <c r="EF3" s="18"/>
      <c r="EG3" s="18"/>
      <c r="EH3" s="22"/>
      <c r="EI3" s="22"/>
      <c r="EJ3" s="18"/>
      <c r="EK3" s="18"/>
      <c r="EL3" s="18"/>
      <c r="EM3" s="18"/>
      <c r="EN3" s="22"/>
      <c r="EO3" s="22"/>
    </row>
    <row r="4" spans="1:145" ht="15.75">
      <c r="A4" s="18"/>
      <c r="B4" s="388" t="s">
        <v>50</v>
      </c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58">
        <f>'свод рабочий'!J3</f>
        <v>43768</v>
      </c>
      <c r="O4" s="18"/>
      <c r="P4" s="18"/>
      <c r="Q4" s="18"/>
      <c r="R4" s="18"/>
      <c r="S4" s="18"/>
      <c r="T4" s="18"/>
      <c r="U4" s="18"/>
      <c r="V4" s="18"/>
      <c r="W4" s="18"/>
      <c r="X4" s="22"/>
      <c r="Y4" s="22"/>
      <c r="Z4" s="18"/>
      <c r="AA4" s="18"/>
      <c r="AB4" s="18"/>
      <c r="AC4" s="18"/>
      <c r="AD4" s="22"/>
      <c r="AE4" s="22"/>
      <c r="AF4" s="18"/>
      <c r="AG4" s="18"/>
      <c r="AH4" s="18"/>
      <c r="AI4" s="18"/>
      <c r="AJ4" s="22"/>
      <c r="AK4" s="22"/>
      <c r="AL4" s="18"/>
      <c r="AM4" s="18"/>
      <c r="AN4" s="18"/>
      <c r="AO4" s="18"/>
      <c r="AP4" s="22"/>
      <c r="AQ4" s="22"/>
      <c r="AR4" s="18"/>
      <c r="AS4" s="18"/>
      <c r="AT4" s="18"/>
      <c r="AU4" s="18"/>
      <c r="AV4" s="22"/>
      <c r="AW4" s="22"/>
      <c r="AX4" s="18"/>
      <c r="AY4" s="18"/>
      <c r="AZ4" s="18"/>
      <c r="BA4" s="18"/>
      <c r="BB4" s="22"/>
      <c r="BC4" s="22"/>
      <c r="BD4" s="18"/>
      <c r="BE4" s="18"/>
      <c r="BF4" s="18"/>
      <c r="BG4" s="18"/>
      <c r="BH4" s="22"/>
      <c r="BI4" s="22"/>
      <c r="BJ4" s="18"/>
      <c r="BK4" s="18"/>
      <c r="BL4" s="18"/>
      <c r="BM4" s="18"/>
      <c r="BN4" s="22"/>
      <c r="BO4" s="22"/>
      <c r="BP4" s="18"/>
      <c r="BQ4" s="18"/>
      <c r="BR4" s="18"/>
      <c r="BS4" s="18"/>
      <c r="BT4" s="22"/>
      <c r="BU4" s="22"/>
      <c r="BV4" s="18"/>
      <c r="BW4" s="18"/>
      <c r="BX4" s="18"/>
      <c r="BY4" s="18"/>
      <c r="BZ4" s="22"/>
      <c r="CA4" s="22"/>
      <c r="CB4" s="18"/>
      <c r="CC4" s="18"/>
      <c r="CD4" s="18"/>
      <c r="CE4" s="18"/>
      <c r="CF4" s="22"/>
      <c r="CG4" s="22"/>
      <c r="CH4" s="18"/>
      <c r="CI4" s="18"/>
      <c r="CJ4" s="18"/>
      <c r="CK4" s="18"/>
      <c r="CL4" s="22"/>
      <c r="CM4" s="22"/>
      <c r="CN4" s="18"/>
      <c r="CO4" s="18"/>
      <c r="CP4" s="18"/>
      <c r="CQ4" s="18"/>
      <c r="CR4" s="22"/>
      <c r="CS4" s="22"/>
      <c r="CT4" s="18"/>
      <c r="CU4" s="18"/>
      <c r="CV4" s="18"/>
      <c r="CW4" s="18"/>
      <c r="CX4" s="22"/>
      <c r="CY4" s="22"/>
      <c r="CZ4" s="18"/>
      <c r="DA4" s="18"/>
      <c r="DB4" s="18"/>
      <c r="DC4" s="18"/>
      <c r="DD4" s="18"/>
      <c r="DE4" s="22"/>
      <c r="DF4" s="18"/>
      <c r="DG4" s="18"/>
      <c r="DH4" s="18"/>
      <c r="DI4" s="18"/>
      <c r="DJ4" s="22"/>
      <c r="DK4" s="22"/>
      <c r="DL4" s="18"/>
      <c r="DM4" s="18"/>
      <c r="DN4" s="18"/>
      <c r="DO4" s="18"/>
      <c r="DP4" s="22"/>
      <c r="DQ4" s="22"/>
      <c r="DR4" s="18"/>
      <c r="DS4" s="18"/>
      <c r="DT4" s="18"/>
      <c r="DU4" s="18"/>
      <c r="DV4" s="22"/>
      <c r="DW4" s="22"/>
      <c r="DX4" s="18"/>
      <c r="DY4" s="18"/>
      <c r="DZ4" s="18"/>
      <c r="EA4" s="18"/>
      <c r="EB4" s="22"/>
      <c r="EC4" s="22"/>
      <c r="ED4" s="18"/>
      <c r="EE4" s="18"/>
      <c r="EF4" s="18"/>
      <c r="EG4" s="18"/>
      <c r="EH4" s="22"/>
      <c r="EI4" s="22"/>
      <c r="EJ4" s="18"/>
      <c r="EK4" s="18"/>
      <c r="EL4" s="18"/>
      <c r="EM4" s="18"/>
      <c r="EN4" s="22"/>
      <c r="EO4" s="22"/>
    </row>
    <row r="5" spans="1:145" ht="15.75">
      <c r="A5" s="398" t="s">
        <v>1</v>
      </c>
      <c r="B5" s="403" t="s">
        <v>88</v>
      </c>
      <c r="C5" s="404"/>
      <c r="D5" s="404"/>
      <c r="E5" s="404"/>
      <c r="F5" s="404"/>
      <c r="G5" s="405"/>
      <c r="H5" s="401" t="s">
        <v>87</v>
      </c>
      <c r="I5" s="402"/>
      <c r="J5" s="402"/>
      <c r="K5" s="402"/>
      <c r="L5" s="402"/>
      <c r="M5" s="402"/>
      <c r="N5" s="403" t="s">
        <v>21</v>
      </c>
      <c r="O5" s="404"/>
      <c r="P5" s="404"/>
      <c r="Q5" s="404"/>
      <c r="R5" s="404"/>
      <c r="S5" s="404"/>
      <c r="T5" s="399" t="s">
        <v>71</v>
      </c>
      <c r="U5" s="400"/>
      <c r="V5" s="400"/>
      <c r="W5" s="400"/>
      <c r="X5" s="400"/>
      <c r="Y5" s="400"/>
      <c r="Z5" s="395" t="s">
        <v>22</v>
      </c>
      <c r="AA5" s="396"/>
      <c r="AB5" s="396"/>
      <c r="AC5" s="396"/>
      <c r="AD5" s="396"/>
      <c r="AE5" s="396"/>
      <c r="AF5" s="401" t="s">
        <v>23</v>
      </c>
      <c r="AG5" s="402"/>
      <c r="AH5" s="402"/>
      <c r="AI5" s="402"/>
      <c r="AJ5" s="402"/>
      <c r="AK5" s="402"/>
      <c r="AL5" s="390" t="s">
        <v>4</v>
      </c>
      <c r="AM5" s="391"/>
      <c r="AN5" s="391"/>
      <c r="AO5" s="391"/>
      <c r="AP5" s="391"/>
      <c r="AQ5" s="391"/>
      <c r="AR5" s="390" t="s">
        <v>86</v>
      </c>
      <c r="AS5" s="391"/>
      <c r="AT5" s="391"/>
      <c r="AU5" s="391"/>
      <c r="AV5" s="391"/>
      <c r="AW5" s="391"/>
      <c r="AX5" s="390" t="s">
        <v>7</v>
      </c>
      <c r="AY5" s="391"/>
      <c r="AZ5" s="391"/>
      <c r="BA5" s="391"/>
      <c r="BB5" s="391"/>
      <c r="BC5" s="391"/>
      <c r="BD5" s="390" t="s">
        <v>9</v>
      </c>
      <c r="BE5" s="391"/>
      <c r="BF5" s="391"/>
      <c r="BG5" s="391"/>
      <c r="BH5" s="391"/>
      <c r="BI5" s="391"/>
      <c r="BJ5" s="393" t="s">
        <v>8</v>
      </c>
      <c r="BK5" s="394"/>
      <c r="BL5" s="394"/>
      <c r="BM5" s="394"/>
      <c r="BN5" s="394"/>
      <c r="BO5" s="394"/>
      <c r="BP5" s="393" t="s">
        <v>84</v>
      </c>
      <c r="BQ5" s="394"/>
      <c r="BR5" s="394"/>
      <c r="BS5" s="394"/>
      <c r="BT5" s="394"/>
      <c r="BU5" s="394"/>
      <c r="BV5" s="393" t="s">
        <v>24</v>
      </c>
      <c r="BW5" s="394"/>
      <c r="BX5" s="394"/>
      <c r="BY5" s="394"/>
      <c r="BZ5" s="394"/>
      <c r="CA5" s="394"/>
      <c r="CB5" s="393" t="s">
        <v>25</v>
      </c>
      <c r="CC5" s="394"/>
      <c r="CD5" s="394"/>
      <c r="CE5" s="394"/>
      <c r="CF5" s="394"/>
      <c r="CG5" s="394"/>
      <c r="CH5" s="393" t="s">
        <v>26</v>
      </c>
      <c r="CI5" s="394"/>
      <c r="CJ5" s="394"/>
      <c r="CK5" s="394"/>
      <c r="CL5" s="394"/>
      <c r="CM5" s="394"/>
      <c r="CN5" s="393" t="s">
        <v>79</v>
      </c>
      <c r="CO5" s="394"/>
      <c r="CP5" s="394"/>
      <c r="CQ5" s="394"/>
      <c r="CR5" s="394"/>
      <c r="CS5" s="394"/>
      <c r="CT5" s="393" t="s">
        <v>6</v>
      </c>
      <c r="CU5" s="394"/>
      <c r="CV5" s="394"/>
      <c r="CW5" s="394"/>
      <c r="CX5" s="394"/>
      <c r="CY5" s="394"/>
      <c r="CZ5" s="393" t="s">
        <v>80</v>
      </c>
      <c r="DA5" s="394"/>
      <c r="DB5" s="394"/>
      <c r="DC5" s="394"/>
      <c r="DD5" s="394"/>
      <c r="DE5" s="394"/>
      <c r="DF5" s="393" t="s">
        <v>27</v>
      </c>
      <c r="DG5" s="394"/>
      <c r="DH5" s="394"/>
      <c r="DI5" s="394"/>
      <c r="DJ5" s="394"/>
      <c r="DK5" s="394"/>
      <c r="DL5" s="393" t="s">
        <v>10</v>
      </c>
      <c r="DM5" s="394"/>
      <c r="DN5" s="394"/>
      <c r="DO5" s="394"/>
      <c r="DP5" s="394"/>
      <c r="DQ5" s="394"/>
      <c r="DR5" s="393" t="s">
        <v>28</v>
      </c>
      <c r="DS5" s="394"/>
      <c r="DT5" s="394"/>
      <c r="DU5" s="394"/>
      <c r="DV5" s="394"/>
      <c r="DW5" s="394"/>
      <c r="DX5" s="393" t="s">
        <v>29</v>
      </c>
      <c r="DY5" s="394"/>
      <c r="DZ5" s="394"/>
      <c r="EA5" s="394"/>
      <c r="EB5" s="394"/>
      <c r="EC5" s="394"/>
      <c r="ED5" s="393" t="s">
        <v>30</v>
      </c>
      <c r="EE5" s="394"/>
      <c r="EF5" s="394"/>
      <c r="EG5" s="394"/>
      <c r="EH5" s="394"/>
      <c r="EI5" s="394"/>
      <c r="EJ5" s="385" t="s">
        <v>11</v>
      </c>
      <c r="EK5" s="385"/>
      <c r="EL5" s="385"/>
      <c r="EM5" s="385"/>
      <c r="EN5" s="385"/>
      <c r="EO5" s="385"/>
    </row>
    <row r="6" spans="1:145" s="85" customFormat="1" ht="54.75">
      <c r="A6" s="398"/>
      <c r="B6" s="80">
        <f>'звітна до поперед. (маг+ринки)'!G7</f>
        <v>43464</v>
      </c>
      <c r="C6" s="81">
        <f>'звітна до поперед. (маг+ринки)'!H7</f>
        <v>43758</v>
      </c>
      <c r="D6" s="82">
        <f>N4</f>
        <v>43768</v>
      </c>
      <c r="E6" s="83" t="s">
        <v>89</v>
      </c>
      <c r="F6" s="84" t="str">
        <f>'звітна до поперед. (маг+ринки)'!J7</f>
        <v>30.10.2019 до 20.10.2019, %</v>
      </c>
      <c r="G6" s="84" t="str">
        <f>'звітна до поперед. (маг+ринки)'!K7</f>
        <v>30.10.2019 до 30.12.2018, %</v>
      </c>
      <c r="H6" s="80">
        <f>B6</f>
        <v>43464</v>
      </c>
      <c r="I6" s="82">
        <f>C6</f>
        <v>43758</v>
      </c>
      <c r="J6" s="82">
        <f>N4</f>
        <v>43768</v>
      </c>
      <c r="K6" s="83" t="s">
        <v>89</v>
      </c>
      <c r="L6" s="84" t="str">
        <f>F6</f>
        <v>30.10.2019 до 20.10.2019, %</v>
      </c>
      <c r="M6" s="84" t="str">
        <f>G6</f>
        <v>30.10.2019 до 30.12.2018, %</v>
      </c>
      <c r="N6" s="80">
        <f>H6</f>
        <v>43464</v>
      </c>
      <c r="O6" s="82">
        <f>I6</f>
        <v>43758</v>
      </c>
      <c r="P6" s="82">
        <f>N4</f>
        <v>43768</v>
      </c>
      <c r="Q6" s="83" t="s">
        <v>89</v>
      </c>
      <c r="R6" s="84" t="str">
        <f>L6</f>
        <v>30.10.2019 до 20.10.2019, %</v>
      </c>
      <c r="S6" s="84" t="str">
        <f>M6</f>
        <v>30.10.2019 до 30.12.2018, %</v>
      </c>
      <c r="T6" s="80">
        <f>N6</f>
        <v>43464</v>
      </c>
      <c r="U6" s="82">
        <f>O6</f>
        <v>43758</v>
      </c>
      <c r="V6" s="82">
        <f>N4</f>
        <v>43768</v>
      </c>
      <c r="W6" s="83" t="s">
        <v>89</v>
      </c>
      <c r="X6" s="84" t="str">
        <f>R6</f>
        <v>30.10.2019 до 20.10.2019, %</v>
      </c>
      <c r="Y6" s="84" t="str">
        <f>S6</f>
        <v>30.10.2019 до 30.12.2018, %</v>
      </c>
      <c r="Z6" s="80">
        <f>T6</f>
        <v>43464</v>
      </c>
      <c r="AA6" s="82">
        <f>U6</f>
        <v>43758</v>
      </c>
      <c r="AB6" s="82">
        <f>V6</f>
        <v>43768</v>
      </c>
      <c r="AC6" s="83" t="s">
        <v>89</v>
      </c>
      <c r="AD6" s="84" t="str">
        <f>X6</f>
        <v>30.10.2019 до 20.10.2019, %</v>
      </c>
      <c r="AE6" s="84" t="str">
        <f>Y6</f>
        <v>30.10.2019 до 30.12.2018, %</v>
      </c>
      <c r="AF6" s="80">
        <f>T6</f>
        <v>43464</v>
      </c>
      <c r="AG6" s="82">
        <f>U6</f>
        <v>43758</v>
      </c>
      <c r="AH6" s="82">
        <f>V6</f>
        <v>43768</v>
      </c>
      <c r="AI6" s="83" t="s">
        <v>89</v>
      </c>
      <c r="AJ6" s="84" t="str">
        <f>AD6</f>
        <v>30.10.2019 до 20.10.2019, %</v>
      </c>
      <c r="AK6" s="204" t="str">
        <f>AE6</f>
        <v>30.10.2019 до 30.12.2018, %</v>
      </c>
      <c r="AL6" s="80">
        <f>AF6</f>
        <v>43464</v>
      </c>
      <c r="AM6" s="82">
        <f>AG6</f>
        <v>43758</v>
      </c>
      <c r="AN6" s="82">
        <f>AH6</f>
        <v>43768</v>
      </c>
      <c r="AO6" s="83" t="s">
        <v>89</v>
      </c>
      <c r="AP6" s="84" t="str">
        <f>AJ6</f>
        <v>30.10.2019 до 20.10.2019, %</v>
      </c>
      <c r="AQ6" s="84" t="str">
        <f>AK6</f>
        <v>30.10.2019 до 30.12.2018, %</v>
      </c>
      <c r="AR6" s="80">
        <f>AL6</f>
        <v>43464</v>
      </c>
      <c r="AS6" s="82">
        <f>AM6</f>
        <v>43758</v>
      </c>
      <c r="AT6" s="82">
        <f>AN6</f>
        <v>43768</v>
      </c>
      <c r="AU6" s="83" t="s">
        <v>89</v>
      </c>
      <c r="AV6" s="84" t="str">
        <f>AP6</f>
        <v>30.10.2019 до 20.10.2019, %</v>
      </c>
      <c r="AW6" s="84" t="str">
        <f>AQ6</f>
        <v>30.10.2019 до 30.12.2018, %</v>
      </c>
      <c r="AX6" s="80">
        <f>T6</f>
        <v>43464</v>
      </c>
      <c r="AY6" s="82">
        <f>U6</f>
        <v>43758</v>
      </c>
      <c r="AZ6" s="82">
        <f>V6</f>
        <v>43768</v>
      </c>
      <c r="BA6" s="83" t="s">
        <v>89</v>
      </c>
      <c r="BB6" s="84" t="str">
        <f>AV6</f>
        <v>30.10.2019 до 20.10.2019, %</v>
      </c>
      <c r="BC6" s="84" t="str">
        <f>AW6</f>
        <v>30.10.2019 до 30.12.2018, %</v>
      </c>
      <c r="BD6" s="80">
        <f>AX6</f>
        <v>43464</v>
      </c>
      <c r="BE6" s="82">
        <f>AY6</f>
        <v>43758</v>
      </c>
      <c r="BF6" s="82">
        <f>AZ6</f>
        <v>43768</v>
      </c>
      <c r="BG6" s="83" t="s">
        <v>89</v>
      </c>
      <c r="BH6" s="84" t="str">
        <f>BB6</f>
        <v>30.10.2019 до 20.10.2019, %</v>
      </c>
      <c r="BI6" s="84" t="str">
        <f>BC6</f>
        <v>30.10.2019 до 30.12.2018, %</v>
      </c>
      <c r="BJ6" s="80">
        <f>BD6</f>
        <v>43464</v>
      </c>
      <c r="BK6" s="82">
        <f>BE6</f>
        <v>43758</v>
      </c>
      <c r="BL6" s="82">
        <f>BF6</f>
        <v>43768</v>
      </c>
      <c r="BM6" s="83" t="s">
        <v>89</v>
      </c>
      <c r="BN6" s="84" t="str">
        <f>BH6</f>
        <v>30.10.2019 до 20.10.2019, %</v>
      </c>
      <c r="BO6" s="84" t="str">
        <f>BI6</f>
        <v>30.10.2019 до 30.12.2018, %</v>
      </c>
      <c r="BP6" s="80">
        <f>T6</f>
        <v>43464</v>
      </c>
      <c r="BQ6" s="82">
        <f>U6</f>
        <v>43758</v>
      </c>
      <c r="BR6" s="82">
        <f>V6</f>
        <v>43768</v>
      </c>
      <c r="BS6" s="83" t="s">
        <v>89</v>
      </c>
      <c r="BT6" s="84" t="str">
        <f>BN6</f>
        <v>30.10.2019 до 20.10.2019, %</v>
      </c>
      <c r="BU6" s="84" t="str">
        <f>BO6</f>
        <v>30.10.2019 до 30.12.2018, %</v>
      </c>
      <c r="BV6" s="80">
        <f>BP6</f>
        <v>43464</v>
      </c>
      <c r="BW6" s="82">
        <f>BQ6</f>
        <v>43758</v>
      </c>
      <c r="BX6" s="82">
        <f>BR6</f>
        <v>43768</v>
      </c>
      <c r="BY6" s="83" t="s">
        <v>89</v>
      </c>
      <c r="BZ6" s="84" t="str">
        <f>BT6</f>
        <v>30.10.2019 до 20.10.2019, %</v>
      </c>
      <c r="CA6" s="84" t="str">
        <f>BU6</f>
        <v>30.10.2019 до 30.12.2018, %</v>
      </c>
      <c r="CB6" s="80">
        <f>BV6</f>
        <v>43464</v>
      </c>
      <c r="CC6" s="82">
        <f>BW6</f>
        <v>43758</v>
      </c>
      <c r="CD6" s="82">
        <f>BX6</f>
        <v>43768</v>
      </c>
      <c r="CE6" s="83" t="s">
        <v>89</v>
      </c>
      <c r="CF6" s="84" t="str">
        <f>BZ6</f>
        <v>30.10.2019 до 20.10.2019, %</v>
      </c>
      <c r="CG6" s="84" t="str">
        <f>CA6</f>
        <v>30.10.2019 до 30.12.2018, %</v>
      </c>
      <c r="CH6" s="80">
        <f>CB6</f>
        <v>43464</v>
      </c>
      <c r="CI6" s="82">
        <f>CC6</f>
        <v>43758</v>
      </c>
      <c r="CJ6" s="82">
        <f>CD6</f>
        <v>43768</v>
      </c>
      <c r="CK6" s="83" t="s">
        <v>89</v>
      </c>
      <c r="CL6" s="84" t="str">
        <f>CF6</f>
        <v>30.10.2019 до 20.10.2019, %</v>
      </c>
      <c r="CM6" s="84" t="str">
        <f>CG6</f>
        <v>30.10.2019 до 30.12.2018, %</v>
      </c>
      <c r="CN6" s="80">
        <f>CH6</f>
        <v>43464</v>
      </c>
      <c r="CO6" s="82">
        <f>CI6</f>
        <v>43758</v>
      </c>
      <c r="CP6" s="82">
        <f>CJ6</f>
        <v>43768</v>
      </c>
      <c r="CQ6" s="83" t="s">
        <v>89</v>
      </c>
      <c r="CR6" s="84" t="str">
        <f>CL6</f>
        <v>30.10.2019 до 20.10.2019, %</v>
      </c>
      <c r="CS6" s="84" t="str">
        <f>CM6</f>
        <v>30.10.2019 до 30.12.2018, %</v>
      </c>
      <c r="CT6" s="80">
        <f>CN6</f>
        <v>43464</v>
      </c>
      <c r="CU6" s="82">
        <f>CO6</f>
        <v>43758</v>
      </c>
      <c r="CV6" s="82">
        <f>CP6</f>
        <v>43768</v>
      </c>
      <c r="CW6" s="83" t="s">
        <v>89</v>
      </c>
      <c r="CX6" s="84" t="str">
        <f>CR6</f>
        <v>30.10.2019 до 20.10.2019, %</v>
      </c>
      <c r="CY6" s="84" t="str">
        <f>CS6</f>
        <v>30.10.2019 до 30.12.2018, %</v>
      </c>
      <c r="CZ6" s="80">
        <f>CT6</f>
        <v>43464</v>
      </c>
      <c r="DA6" s="82">
        <f>CU6</f>
        <v>43758</v>
      </c>
      <c r="DB6" s="82">
        <f>CV6</f>
        <v>43768</v>
      </c>
      <c r="DC6" s="83" t="s">
        <v>89</v>
      </c>
      <c r="DD6" s="99" t="str">
        <f>CX6</f>
        <v>30.10.2019 до 20.10.2019, %</v>
      </c>
      <c r="DE6" s="84" t="str">
        <f>CY6</f>
        <v>30.10.2019 до 30.12.2018, %</v>
      </c>
      <c r="DF6" s="80">
        <f>T6</f>
        <v>43464</v>
      </c>
      <c r="DG6" s="82">
        <f>U6</f>
        <v>43758</v>
      </c>
      <c r="DH6" s="82">
        <f>V6</f>
        <v>43768</v>
      </c>
      <c r="DI6" s="83" t="s">
        <v>89</v>
      </c>
      <c r="DJ6" s="84" t="str">
        <f>CX6</f>
        <v>30.10.2019 до 20.10.2019, %</v>
      </c>
      <c r="DK6" s="84" t="str">
        <f>CY6</f>
        <v>30.10.2019 до 30.12.2018, %</v>
      </c>
      <c r="DL6" s="80">
        <f>DF6</f>
        <v>43464</v>
      </c>
      <c r="DM6" s="82">
        <f>DG6</f>
        <v>43758</v>
      </c>
      <c r="DN6" s="82">
        <f>DH6</f>
        <v>43768</v>
      </c>
      <c r="DO6" s="83" t="s">
        <v>89</v>
      </c>
      <c r="DP6" s="84" t="str">
        <f>DJ6</f>
        <v>30.10.2019 до 20.10.2019, %</v>
      </c>
      <c r="DQ6" s="84" t="str">
        <f>DK6</f>
        <v>30.10.2019 до 30.12.2018, %</v>
      </c>
      <c r="DR6" s="80">
        <f>DL6</f>
        <v>43464</v>
      </c>
      <c r="DS6" s="82">
        <f>DM6</f>
        <v>43758</v>
      </c>
      <c r="DT6" s="82">
        <f>DN6</f>
        <v>43768</v>
      </c>
      <c r="DU6" s="83" t="s">
        <v>89</v>
      </c>
      <c r="DV6" s="84" t="str">
        <f>DP6</f>
        <v>30.10.2019 до 20.10.2019, %</v>
      </c>
      <c r="DW6" s="84" t="str">
        <f>DQ6</f>
        <v>30.10.2019 до 30.12.2018, %</v>
      </c>
      <c r="DX6" s="80">
        <f>DR6</f>
        <v>43464</v>
      </c>
      <c r="DY6" s="82">
        <f>DS6</f>
        <v>43758</v>
      </c>
      <c r="DZ6" s="82">
        <f>DT6</f>
        <v>43768</v>
      </c>
      <c r="EA6" s="83" t="s">
        <v>89</v>
      </c>
      <c r="EB6" s="84" t="str">
        <f>DP6</f>
        <v>30.10.2019 до 20.10.2019, %</v>
      </c>
      <c r="EC6" s="84" t="str">
        <f>DQ6</f>
        <v>30.10.2019 до 30.12.2018, %</v>
      </c>
      <c r="ED6" s="80">
        <f>DX6</f>
        <v>43464</v>
      </c>
      <c r="EE6" s="82">
        <f>DY6</f>
        <v>43758</v>
      </c>
      <c r="EF6" s="82">
        <f>DZ6</f>
        <v>43768</v>
      </c>
      <c r="EG6" s="83" t="s">
        <v>89</v>
      </c>
      <c r="EH6" s="84" t="str">
        <f>EB6</f>
        <v>30.10.2019 до 20.10.2019, %</v>
      </c>
      <c r="EI6" s="84" t="str">
        <f>EC6</f>
        <v>30.10.2019 до 30.12.2018, %</v>
      </c>
      <c r="EJ6" s="80">
        <f>ED6</f>
        <v>43464</v>
      </c>
      <c r="EK6" s="82">
        <f>EE6</f>
        <v>43758</v>
      </c>
      <c r="EL6" s="82">
        <f>EF6</f>
        <v>43768</v>
      </c>
      <c r="EM6" s="83" t="s">
        <v>89</v>
      </c>
      <c r="EN6" s="84" t="str">
        <f>EH6</f>
        <v>30.10.2019 до 20.10.2019, %</v>
      </c>
      <c r="EO6" s="84" t="str">
        <f>EI6</f>
        <v>30.10.2019 до 30.12.2018, %</v>
      </c>
    </row>
    <row r="7" spans="1:125" ht="12.75">
      <c r="A7" s="6" t="s">
        <v>46</v>
      </c>
      <c r="AO7" s="17"/>
      <c r="BG7" s="17"/>
      <c r="DU7" s="17"/>
    </row>
    <row r="8" spans="1:145" s="95" customFormat="1" ht="15.75">
      <c r="A8" s="169" t="s">
        <v>17</v>
      </c>
      <c r="B8" s="88">
        <f>'звітна до попередньої (середні)'!B8</f>
        <v>16.35</v>
      </c>
      <c r="C8" s="88">
        <f>'звітна до попередньої (середні)'!C8</f>
        <v>16.61</v>
      </c>
      <c r="D8" s="88">
        <f>'звітна до попередньої (середні)'!D8</f>
        <v>16.61</v>
      </c>
      <c r="E8" s="89">
        <f>RANK(D8,$D$8:$D$23,1)</f>
        <v>5</v>
      </c>
      <c r="F8" s="91">
        <f>'звітна до попередньої (середні)'!E8</f>
        <v>100</v>
      </c>
      <c r="G8" s="91">
        <f>'звітна до попередньої (середні)'!F8</f>
        <v>101.59021406727828</v>
      </c>
      <c r="H8" s="91">
        <f>'звітна до попередньої (середні)'!G8</f>
        <v>15.5</v>
      </c>
      <c r="I8" s="91">
        <f>'звітна до попередньої (середні)'!H8</f>
        <v>15.82</v>
      </c>
      <c r="J8" s="91">
        <f>'звітна до попередньої (середні)'!I8</f>
        <v>15.82</v>
      </c>
      <c r="K8" s="89">
        <f>RANK(J8,$J$8:$J$23,1)</f>
        <v>7</v>
      </c>
      <c r="L8" s="91">
        <f>'звітна до попередньої (середні)'!J8</f>
        <v>100</v>
      </c>
      <c r="M8" s="91">
        <f>'звітна до попередньої (середні)'!K8</f>
        <v>102.06451612903227</v>
      </c>
      <c r="N8" s="91">
        <f>'звітна до попередньої (середні)'!L8</f>
        <v>15.84</v>
      </c>
      <c r="O8" s="91">
        <f>'звітна до попередньої (середні)'!M8</f>
        <v>16.24</v>
      </c>
      <c r="P8" s="91">
        <f>'звітна до попередньої (середні)'!N8</f>
        <v>16.24</v>
      </c>
      <c r="Q8" s="89">
        <f>RANK(P8,$P$8:$P$23,1)</f>
        <v>5</v>
      </c>
      <c r="R8" s="91">
        <f>'звітна до попередньої (середні)'!O8</f>
        <v>100</v>
      </c>
      <c r="S8" s="91">
        <f>'звітна до попередньої (середні)'!P8</f>
        <v>102.52525252525251</v>
      </c>
      <c r="T8" s="91">
        <f>'звітна до попередньої (середні)'!Q8</f>
        <v>118</v>
      </c>
      <c r="U8" s="91">
        <f>'звітна до попередньої (середні)'!R8</f>
        <v>118.63499999999999</v>
      </c>
      <c r="V8" s="91">
        <f>'звітна до попередньої (середні)'!S8</f>
        <v>117.565</v>
      </c>
      <c r="W8" s="103">
        <f>RANK(V8,$V$8:$V$23,1)</f>
        <v>2</v>
      </c>
      <c r="X8" s="91">
        <f>'звітна до попередньої (середні)'!T8</f>
        <v>99.09807392422135</v>
      </c>
      <c r="Y8" s="91">
        <f>'звітна до попередньої (середні)'!U8</f>
        <v>99.63135593220339</v>
      </c>
      <c r="Z8" s="91">
        <f>'звітна до попередньої (середні)'!V8</f>
        <v>108.8</v>
      </c>
      <c r="AA8" s="91">
        <f>'звітна до попередньої (середні)'!W8</f>
        <v>105.09</v>
      </c>
      <c r="AB8" s="91">
        <f>'звітна до попередньої (середні)'!X8</f>
        <v>103.325</v>
      </c>
      <c r="AC8" s="103">
        <f>RANK(AB8,$AB$8:$AB$23,1)</f>
        <v>3</v>
      </c>
      <c r="AD8" s="227">
        <f>'звітна до попередньої (середні)'!Y8</f>
        <v>98.32048720144638</v>
      </c>
      <c r="AE8" s="227">
        <f>'звітна до попередньої (середні)'!Z8</f>
        <v>94.96783088235294</v>
      </c>
      <c r="AF8" s="227">
        <f>'звітна до попередньої (середні)'!AA8</f>
        <v>60.05</v>
      </c>
      <c r="AG8" s="227">
        <f>'звітна до попередньої (середні)'!AB8</f>
        <v>63.555</v>
      </c>
      <c r="AH8" s="227">
        <f>'звітна до попередньої (середні)'!AC8</f>
        <v>63.555</v>
      </c>
      <c r="AI8" s="226">
        <f>RANK(AH8,$AH$8:$AH$23,1)</f>
        <v>8</v>
      </c>
      <c r="AJ8" s="227">
        <f>'звітна до попередньої (середні)'!AD8</f>
        <v>100</v>
      </c>
      <c r="AK8" s="227">
        <f>'звітна до попередньої (середні)'!AE8</f>
        <v>105.83680266444631</v>
      </c>
      <c r="AL8" s="227">
        <f>'звітна до попередньої (середні)'!AF8</f>
        <v>60</v>
      </c>
      <c r="AM8" s="227">
        <f>'звітна до попередньої (середні)'!AG8</f>
        <v>60</v>
      </c>
      <c r="AN8" s="227">
        <f>'звітна до попередньої (середні)'!AH8</f>
        <v>60</v>
      </c>
      <c r="AO8" s="103">
        <f>RANK(AN8,$AN$8:$AN$23,1)</f>
        <v>2</v>
      </c>
      <c r="AP8" s="227">
        <f>'звітна до попередньої (середні)'!AI8</f>
        <v>100</v>
      </c>
      <c r="AQ8" s="91">
        <f>'звітна до попередньої (середні)'!AJ8</f>
        <v>100</v>
      </c>
      <c r="AR8" s="91">
        <f>'звітна до попередньої (середні)'!AK8</f>
        <v>9.780000000000001</v>
      </c>
      <c r="AS8" s="91">
        <f>'звітна до попередньої (середні)'!AL8</f>
        <v>10.780000000000001</v>
      </c>
      <c r="AT8" s="91">
        <f>'звітна до попередньої (середні)'!AM8</f>
        <v>10.55</v>
      </c>
      <c r="AU8" s="226">
        <f>RANK(AT8,$AT$8:$AT$23,1)</f>
        <v>4</v>
      </c>
      <c r="AV8" s="91">
        <f>'звітна до попередньої (середні)'!AN8</f>
        <v>97.86641929499072</v>
      </c>
      <c r="AW8" s="91">
        <f>'звітна до попередньої (середні)'!AO8</f>
        <v>107.87321063394681</v>
      </c>
      <c r="AX8" s="91">
        <f>'звітна до попередньої (середні)'!AP8</f>
        <v>14.09</v>
      </c>
      <c r="AY8" s="91">
        <f>'звітна до попередньої (середні)'!AQ8</f>
        <v>15.07</v>
      </c>
      <c r="AZ8" s="91">
        <f>'звітна до попередньої (середні)'!AR8</f>
        <v>14.915</v>
      </c>
      <c r="BA8" s="103">
        <f>RANK(AZ8,$AZ$8:$AZ$23,1)</f>
        <v>2</v>
      </c>
      <c r="BB8" s="91">
        <f>'звітна до попередньої (середні)'!AS8</f>
        <v>98.97146648971466</v>
      </c>
      <c r="BC8" s="91">
        <f>'звітна до попередньої (середні)'!AT8</f>
        <v>105.85521646557842</v>
      </c>
      <c r="BD8" s="91">
        <f>'звітна до попередньої (середні)'!AU8</f>
        <v>22.6</v>
      </c>
      <c r="BE8" s="91">
        <f>'звітна до попередньої (середні)'!AV8</f>
        <v>22.35</v>
      </c>
      <c r="BF8" s="91">
        <f>'звітна до попередньої (середні)'!AW8</f>
        <v>22.52</v>
      </c>
      <c r="BG8" s="103">
        <f>RANK(BF8,$BF$8:$BF$23,1)</f>
        <v>2</v>
      </c>
      <c r="BH8" s="227">
        <f>'звітна до попередньої (середні)'!AX8</f>
        <v>100.76062639821029</v>
      </c>
      <c r="BI8" s="227">
        <f>'звітна до попередньої (середні)'!AY8</f>
        <v>99.64601769911503</v>
      </c>
      <c r="BJ8" s="227">
        <f>'звітна до попередньої (середні)'!AZ8</f>
        <v>16.035</v>
      </c>
      <c r="BK8" s="227">
        <f>'звітна до попередньої (середні)'!BA8</f>
        <v>26.15</v>
      </c>
      <c r="BL8" s="227">
        <f>'звітна до попередньої (середні)'!BB8</f>
        <v>26.605</v>
      </c>
      <c r="BM8" s="226">
        <f>RANK(BL8,$BL$8:$BL$23,1)</f>
        <v>9</v>
      </c>
      <c r="BN8" s="227">
        <f>'звітна до попередньої (середні)'!BC8</f>
        <v>101.73996175908222</v>
      </c>
      <c r="BO8" s="227">
        <f>'звітна до попередньої (середні)'!BD8</f>
        <v>165.91830371063298</v>
      </c>
      <c r="BP8" s="227">
        <f>'звітна до попередньої (середні)'!BE8</f>
        <v>67.905</v>
      </c>
      <c r="BQ8" s="227">
        <f>'звітна до попередньої (середні)'!BF8</f>
        <v>72.815</v>
      </c>
      <c r="BR8" s="227">
        <f>'звітна до попередньої (середні)'!BG8</f>
        <v>72.825</v>
      </c>
      <c r="BS8" s="90">
        <f>RANK(BR8,$BR$8:$BR$23,1)</f>
        <v>14</v>
      </c>
      <c r="BT8" s="227">
        <f>'звітна до попередньої (середні)'!BH8</f>
        <v>100.01373343404518</v>
      </c>
      <c r="BU8" s="227">
        <f>'звітна до попередньої (середні)'!BI8</f>
        <v>107.24541639054561</v>
      </c>
      <c r="BV8" s="227">
        <f>'звітна до попередньої (середні)'!BJ8</f>
        <v>19.475</v>
      </c>
      <c r="BW8" s="227">
        <f>'звітна до попередньої (середні)'!BK8</f>
        <v>19.5</v>
      </c>
      <c r="BX8" s="227">
        <f>'звітна до попередньої (середні)'!BL8</f>
        <v>19.5</v>
      </c>
      <c r="BY8" s="226">
        <f>RANK(BX8,$BX$8:$BX$23,1)</f>
        <v>5</v>
      </c>
      <c r="BZ8" s="227">
        <f>'звітна до попередньої (середні)'!BM8</f>
        <v>100</v>
      </c>
      <c r="CA8" s="227">
        <f>'звітна до попередньої (середні)'!BN8</f>
        <v>100.12836970474967</v>
      </c>
      <c r="CB8" s="227">
        <f>'звітна до попередньої (середні)'!BO8</f>
        <v>50.075</v>
      </c>
      <c r="CC8" s="227">
        <f>'звітна до попередньої (середні)'!BP8</f>
        <v>56.395</v>
      </c>
      <c r="CD8" s="227">
        <f>'звітна до попередньої (середні)'!BQ8</f>
        <v>57.135</v>
      </c>
      <c r="CE8" s="90">
        <f>RANK(CD8,$CD$8:$CD$23,1)</f>
        <v>13</v>
      </c>
      <c r="CF8" s="91">
        <f>'звітна до попередньої (середні)'!BR8</f>
        <v>101.31217306498803</v>
      </c>
      <c r="CG8" s="91">
        <f>'звітна до попередньої (середні)'!BS8</f>
        <v>114.09885172241636</v>
      </c>
      <c r="CH8" s="91">
        <f>'звітна до попередньої (середні)'!BT8</f>
        <v>122.125</v>
      </c>
      <c r="CI8" s="91">
        <f>'звітна до попередньої (середні)'!BU8</f>
        <v>131.375</v>
      </c>
      <c r="CJ8" s="91">
        <f>'звітна до попередньої (середні)'!BV8</f>
        <v>133.25</v>
      </c>
      <c r="CK8" s="90">
        <f>RANK(CJ8,$CJ$8:$CJ$23,1)</f>
        <v>13</v>
      </c>
      <c r="CL8" s="227">
        <f>'звітна до попередньої (середні)'!BW8</f>
        <v>101.42721217887727</v>
      </c>
      <c r="CM8" s="227">
        <f>'звітна до попередньої (середні)'!BX8</f>
        <v>109.10951893551687</v>
      </c>
      <c r="CN8" s="227">
        <f>'звітна до попередньої (середні)'!BY8</f>
        <v>55.105</v>
      </c>
      <c r="CO8" s="227">
        <f>'звітна до попередньої (середні)'!BZ8</f>
        <v>60.175</v>
      </c>
      <c r="CP8" s="227">
        <f>'звітна до попередньої (середні)'!CA8</f>
        <v>60.355000000000004</v>
      </c>
      <c r="CQ8" s="90">
        <f>RANK(CP8,$CP$8:$CP$23,1)</f>
        <v>14</v>
      </c>
      <c r="CR8" s="91">
        <f>'звітна до попередньої (середні)'!CB8</f>
        <v>100.29912754466142</v>
      </c>
      <c r="CS8" s="91">
        <f>'звітна до попередньої (середні)'!CC8</f>
        <v>109.52726612830052</v>
      </c>
      <c r="CT8" s="91">
        <f>'звітна до попередньої (середні)'!CD8</f>
        <v>12.21</v>
      </c>
      <c r="CU8" s="91">
        <f>'звітна до попередньої (середні)'!CE8</f>
        <v>13.625</v>
      </c>
      <c r="CV8" s="91">
        <f>'звітна до попередньої (середні)'!CF8</f>
        <v>13.525</v>
      </c>
      <c r="CW8" s="226">
        <f>RANK(CV8,$CV$8:$CV$23,1)</f>
        <v>5</v>
      </c>
      <c r="CX8" s="91">
        <f>'звітна до попередньої (середні)'!CG8</f>
        <v>99.26605504587155</v>
      </c>
      <c r="CY8" s="91">
        <f>'звітна до попередньої (середні)'!CH8</f>
        <v>110.76986076986077</v>
      </c>
      <c r="CZ8" s="91">
        <f>'звітна до попередньої (середні)'!CI8</f>
        <v>30.630000000000003</v>
      </c>
      <c r="DA8" s="91">
        <f>'звітна до попередньої (середні)'!CJ8</f>
        <v>30</v>
      </c>
      <c r="DB8" s="91">
        <f>'звітна до попередньої (середні)'!CK8</f>
        <v>30</v>
      </c>
      <c r="DC8" s="103">
        <f>RANK(DB8,$DB$8:$DB$23,1)</f>
        <v>3</v>
      </c>
      <c r="DD8" s="262">
        <f>'звітна до попередньої (середні)'!CL8</f>
        <v>100</v>
      </c>
      <c r="DE8" s="262">
        <f>'звітна до попередньої (середні)'!CM8</f>
        <v>97.9431929480901</v>
      </c>
      <c r="DF8" s="227">
        <f>'звітна до попередньої (середні)'!CN8</f>
        <v>23.435000000000002</v>
      </c>
      <c r="DG8" s="227">
        <f>'звітна до попередньої (середні)'!CO8</f>
        <v>19.45</v>
      </c>
      <c r="DH8" s="227">
        <f>'звітна до попередньої (середні)'!CP8</f>
        <v>19.975</v>
      </c>
      <c r="DI8" s="103">
        <f>RANK(DH8,$DH$8:$DH$23,1)</f>
        <v>2</v>
      </c>
      <c r="DJ8" s="227">
        <f>'звітна до попередньої (середні)'!CQ8</f>
        <v>102.6992287917738</v>
      </c>
      <c r="DK8" s="227">
        <f>'звітна до попередньої (середні)'!CR8</f>
        <v>85.23575848090464</v>
      </c>
      <c r="DL8" s="227">
        <f>'звітна до попередньої (середні)'!CS8</f>
        <v>9.594999999999999</v>
      </c>
      <c r="DM8" s="227">
        <f>'звітна до попередньої (середні)'!CT8</f>
        <v>16.085</v>
      </c>
      <c r="DN8" s="227">
        <f>'звітна до попередньої (середні)'!CU8</f>
        <v>15.84</v>
      </c>
      <c r="DO8" s="90">
        <f>RANK(DN8,$DN$8:$DN$23,1)</f>
        <v>13</v>
      </c>
      <c r="DP8" s="227">
        <f>'звітна до попередньої (середні)'!CV8</f>
        <v>98.47684177805408</v>
      </c>
      <c r="DQ8" s="227">
        <f>'звітна до попередньої (середні)'!CW8</f>
        <v>165.08598228243878</v>
      </c>
      <c r="DR8" s="91">
        <f>'звітна до попередньої (середні)'!CX8</f>
        <v>9.115</v>
      </c>
      <c r="DS8" s="91">
        <f>'звітна до попередньої (середні)'!CY8</f>
        <v>6.705</v>
      </c>
      <c r="DT8" s="91">
        <f>'звітна до попередньої (середні)'!CZ8</f>
        <v>5.98</v>
      </c>
      <c r="DU8" s="103">
        <f>RANK(DT8,$DT$8:$DT$23,1)</f>
        <v>2</v>
      </c>
      <c r="DV8" s="91">
        <f>'звітна до попередньої (середні)'!DA8</f>
        <v>89.18717375093215</v>
      </c>
      <c r="DW8" s="91">
        <f>'звітна до попередньої (середні)'!DB8</f>
        <v>65.60614371914427</v>
      </c>
      <c r="DX8" s="91">
        <f>'звітна до попередньої (середні)'!DC8</f>
        <v>12</v>
      </c>
      <c r="DY8" s="91">
        <f>'звітна до попередньої (середні)'!DD8</f>
        <v>7.455</v>
      </c>
      <c r="DZ8" s="91">
        <f>'звітна до попередньої (середні)'!DE8</f>
        <v>7.13</v>
      </c>
      <c r="EA8" s="103">
        <f>RANK(DZ8,$DZ$8:$DZ$23,1)</f>
        <v>1</v>
      </c>
      <c r="EB8" s="227">
        <f>'звітна до попередньої (середні)'!DF8</f>
        <v>95.64050972501677</v>
      </c>
      <c r="EC8" s="91">
        <f>'звітна до попередньої (середні)'!DG8</f>
        <v>59.416666666666664</v>
      </c>
      <c r="ED8" s="91">
        <f>'звітна до попередньої (середні)'!DH8</f>
        <v>12.16</v>
      </c>
      <c r="EE8" s="91">
        <f>'звітна до попередньої (середні)'!DI8</f>
        <v>7.165</v>
      </c>
      <c r="EF8" s="91">
        <f>'звітна до попередньої (середні)'!DJ8</f>
        <v>6.745</v>
      </c>
      <c r="EG8" s="103">
        <f>RANK(EF8,$EF$8:$EF$23,1)</f>
        <v>3</v>
      </c>
      <c r="EH8" s="91">
        <f>'звітна до попередньої (середні)'!DK8</f>
        <v>94.13817166782972</v>
      </c>
      <c r="EI8" s="91">
        <f>'звітна до попередньої (середні)'!DL8</f>
        <v>55.46875</v>
      </c>
      <c r="EJ8" s="91">
        <f>'звітна до попередньої (середні)'!DM8</f>
        <v>18.365000000000002</v>
      </c>
      <c r="EK8" s="91">
        <f>'звітна до попередньої (середні)'!DN8</f>
        <v>8.030000000000001</v>
      </c>
      <c r="EL8" s="91">
        <f>'звітна до попередньої (середні)'!DO8</f>
        <v>7.995</v>
      </c>
      <c r="EM8" s="103">
        <f>RANK(EL8,$EL$8:$EL$23,1)</f>
        <v>1</v>
      </c>
      <c r="EN8" s="91">
        <f>'звітна до попередньої (середні)'!DP8</f>
        <v>99.56413449564133</v>
      </c>
      <c r="EO8" s="91">
        <f>'звітна до попередньої (середні)'!DQ8</f>
        <v>43.53389599782194</v>
      </c>
    </row>
    <row r="9" spans="1:145" s="95" customFormat="1" ht="15.75">
      <c r="A9" s="169" t="s">
        <v>33</v>
      </c>
      <c r="B9" s="88">
        <f>'звітна до попередньої (середні)'!B9</f>
        <v>16.82</v>
      </c>
      <c r="C9" s="88">
        <f>'звітна до попередньої (середні)'!C9</f>
        <v>18.77</v>
      </c>
      <c r="D9" s="88">
        <f>'звітна до попередньої (середні)'!D9</f>
        <v>18.66</v>
      </c>
      <c r="E9" s="90">
        <f aca="true" t="shared" si="0" ref="E9:E23">RANK(D9,$D$8:$D$23,1)</f>
        <v>15</v>
      </c>
      <c r="F9" s="91">
        <f>'звітна до попередньої (середні)'!E9</f>
        <v>99.41395844432606</v>
      </c>
      <c r="G9" s="91">
        <f>'звітна до попередньої (середні)'!F9</f>
        <v>110.93935790725327</v>
      </c>
      <c r="H9" s="91">
        <f>'звітна до попередньої (середні)'!G9</f>
        <v>16.22</v>
      </c>
      <c r="I9" s="91">
        <f>'звітна до попередньої (середні)'!H9</f>
        <v>18.09</v>
      </c>
      <c r="J9" s="91">
        <f>'звітна до попередньої (середні)'!I9</f>
        <v>18</v>
      </c>
      <c r="K9" s="90">
        <f aca="true" t="shared" si="1" ref="K9:K23">RANK(J9,$J$8:$J$23,1)</f>
        <v>14</v>
      </c>
      <c r="L9" s="91">
        <f>'звітна до попередньої (середні)'!J9</f>
        <v>99.50248756218906</v>
      </c>
      <c r="M9" s="91">
        <f>'звітна до попередньої (середні)'!K9</f>
        <v>110.97410604192355</v>
      </c>
      <c r="N9" s="91">
        <f>'звітна до попередньої (середні)'!L9</f>
        <v>15.35</v>
      </c>
      <c r="O9" s="91">
        <f>'звітна до попередньої (середні)'!M9</f>
        <v>18.62</v>
      </c>
      <c r="P9" s="91">
        <f>'звітна до попередньої (середні)'!N9</f>
        <v>19.06</v>
      </c>
      <c r="Q9" s="90">
        <f aca="true" t="shared" si="2" ref="Q9:Q22">RANK(P9,$P$8:$P$23,1)</f>
        <v>13</v>
      </c>
      <c r="R9" s="91">
        <f>'звітна до попередньої (середні)'!O9</f>
        <v>102.36305048335122</v>
      </c>
      <c r="S9" s="91">
        <f>'звітна до попередньої (середні)'!P9</f>
        <v>124.16938110749184</v>
      </c>
      <c r="T9" s="91">
        <f>'звітна до попередньої (середні)'!Q9</f>
        <v>97.525</v>
      </c>
      <c r="U9" s="91">
        <f>'звітна до попередньої (середні)'!R9</f>
        <v>98.3</v>
      </c>
      <c r="V9" s="91">
        <f>'звітна до попередньої (середні)'!S9</f>
        <v>101.595</v>
      </c>
      <c r="W9" s="103">
        <f aca="true" t="shared" si="3" ref="W9:W23">RANK(V9,$V$8:$V$23,1)</f>
        <v>1</v>
      </c>
      <c r="X9" s="91">
        <f>'звітна до попередньої (середні)'!T9</f>
        <v>103.35198372329603</v>
      </c>
      <c r="Y9" s="91">
        <f>'звітна до попередньої (середні)'!U9</f>
        <v>104.17328890028197</v>
      </c>
      <c r="Z9" s="91">
        <f>'звітна до попередньої (середні)'!V9</f>
        <v>104.99</v>
      </c>
      <c r="AA9" s="91">
        <f>'звітна до попередньої (середні)'!W9</f>
        <v>103.03999999999999</v>
      </c>
      <c r="AB9" s="91">
        <f>'звітна до попередньої (середні)'!X9</f>
        <v>101.63</v>
      </c>
      <c r="AC9" s="103">
        <f aca="true" t="shared" si="4" ref="AC9:AC23">RANK(AB9,$AB$8:$AB$23,1)</f>
        <v>2</v>
      </c>
      <c r="AD9" s="91">
        <f>'звітна до попередньої (середні)'!Y9</f>
        <v>98.631599378882</v>
      </c>
      <c r="AE9" s="91">
        <f>'звітна до попередньої (середні)'!Z9</f>
        <v>96.79969520906752</v>
      </c>
      <c r="AF9" s="91">
        <f>'звітна до попередньої (середні)'!AA9</f>
        <v>59.379999999999995</v>
      </c>
      <c r="AG9" s="91">
        <f>'звітна до попередньої (середні)'!AB9</f>
        <v>58.995000000000005</v>
      </c>
      <c r="AH9" s="91">
        <f>'звітна до попередньої (середні)'!AC9</f>
        <v>56.4</v>
      </c>
      <c r="AI9" s="103">
        <f aca="true" t="shared" si="5" ref="AI9:AI23">RANK(AH9,$AH$8:$AH$23,1)</f>
        <v>1</v>
      </c>
      <c r="AJ9" s="91">
        <f>'звітна до попередньої (середні)'!AD9</f>
        <v>95.60132214594456</v>
      </c>
      <c r="AK9" s="91">
        <f>'звітна до попередньої (середні)'!AE9</f>
        <v>94.98147524418997</v>
      </c>
      <c r="AL9" s="91" t="str">
        <f>'звітна до попередньої (середні)'!AF9</f>
        <v>-</v>
      </c>
      <c r="AM9" s="91">
        <f>'звітна до попередньої (середні)'!AG9</f>
        <v>78.9</v>
      </c>
      <c r="AN9" s="91">
        <f>'звітна до попередньої (середні)'!AH9</f>
        <v>78.9</v>
      </c>
      <c r="AO9" s="90">
        <f>RANK(AN9,$AN$8:$AN$23,1)</f>
        <v>15</v>
      </c>
      <c r="AP9" s="91">
        <f>'звітна до попередньої (середні)'!AI9</f>
        <v>100</v>
      </c>
      <c r="AQ9" s="91" t="str">
        <f>'звітна до попередньої (середні)'!AJ9</f>
        <v>-</v>
      </c>
      <c r="AR9" s="91">
        <f>'звітна до попередньої (середні)'!AK9</f>
        <v>9.774999999999999</v>
      </c>
      <c r="AS9" s="91">
        <f>'звітна до попередньої (середні)'!AL9</f>
        <v>10.125</v>
      </c>
      <c r="AT9" s="91">
        <f>'звітна до попередньої (середні)'!AM9</f>
        <v>10.27</v>
      </c>
      <c r="AU9" s="103">
        <f aca="true" t="shared" si="6" ref="AU9:AU23">RANK(AT9,$AT$8:$AT$23,1)</f>
        <v>2</v>
      </c>
      <c r="AV9" s="91">
        <f>'звітна до попередньої (середні)'!AN9</f>
        <v>101.43209876543209</v>
      </c>
      <c r="AW9" s="91">
        <f>'звітна до попередньої (середні)'!AO9</f>
        <v>105.06393861892585</v>
      </c>
      <c r="AX9" s="91">
        <f>'звітна до попередньої (середні)'!AP9</f>
        <v>13.035</v>
      </c>
      <c r="AY9" s="91">
        <f>'звітна до попередньої (середні)'!AQ9</f>
        <v>14.675</v>
      </c>
      <c r="AZ9" s="91">
        <f>'звітна до попередньої (середні)'!AR9</f>
        <v>15.245</v>
      </c>
      <c r="BA9" s="103">
        <f aca="true" t="shared" si="7" ref="BA9:BA23">RANK(AZ9,$AZ$8:$AZ$23,1)</f>
        <v>3</v>
      </c>
      <c r="BB9" s="91">
        <f>'звітна до попередньої (середні)'!AS9</f>
        <v>103.88415672913116</v>
      </c>
      <c r="BC9" s="91">
        <f>'звітна до попередньої (середні)'!AT9</f>
        <v>116.9543536632144</v>
      </c>
      <c r="BD9" s="91">
        <f>'звітна до попередньої (середні)'!AU9</f>
        <v>23.285</v>
      </c>
      <c r="BE9" s="91">
        <f>'звітна до попередньої (середні)'!AV9</f>
        <v>25.59</v>
      </c>
      <c r="BF9" s="91">
        <f>'звітна до попередньої (середні)'!AW9</f>
        <v>24.310000000000002</v>
      </c>
      <c r="BG9" s="90">
        <f aca="true" t="shared" si="8" ref="BG9:BG23">RANK(BF9,$BF$8:$BF$23,1)</f>
        <v>13</v>
      </c>
      <c r="BH9" s="91">
        <f>'звітна до попередньої (середні)'!AX9</f>
        <v>94.99804611176242</v>
      </c>
      <c r="BI9" s="91">
        <f>'звітна до попередньої (середні)'!AY9</f>
        <v>104.4019755207215</v>
      </c>
      <c r="BJ9" s="91">
        <f>'звітна до попередньої (середні)'!AZ9</f>
        <v>17.925</v>
      </c>
      <c r="BK9" s="91">
        <f>'звітна до попередньої (середні)'!BA9</f>
        <v>28.875</v>
      </c>
      <c r="BL9" s="91">
        <f>'звітна до попередньої (середні)'!BB9</f>
        <v>28.990000000000002</v>
      </c>
      <c r="BM9" s="90">
        <f aca="true" t="shared" si="9" ref="BM9:BM23">RANK(BL9,$BL$8:$BL$23,1)</f>
        <v>13</v>
      </c>
      <c r="BN9" s="91">
        <f>'звітна до попередньої (середні)'!BC9</f>
        <v>100.3982683982684</v>
      </c>
      <c r="BO9" s="91">
        <f>'звітна до попередньої (середні)'!BD9</f>
        <v>161.72942817294282</v>
      </c>
      <c r="BP9" s="91">
        <f>'звітна до попередньої (середні)'!BE9</f>
        <v>70.795</v>
      </c>
      <c r="BQ9" s="91">
        <f>'звітна до попередньої (середні)'!BF9</f>
        <v>66.29</v>
      </c>
      <c r="BR9" s="91">
        <f>'звітна до попередньої (середні)'!BG9</f>
        <v>59.57</v>
      </c>
      <c r="BS9" s="103">
        <f aca="true" t="shared" si="10" ref="BS9:BS23">RANK(BR9,$BR$8:$BR$23,1)</f>
        <v>1</v>
      </c>
      <c r="BT9" s="91">
        <f>'звітна до попередньої (середні)'!BH9</f>
        <v>89.86272439281943</v>
      </c>
      <c r="BU9" s="91">
        <f>'звітна до попередньої (середні)'!BI9</f>
        <v>84.14436047743484</v>
      </c>
      <c r="BV9" s="91">
        <f>'звітна до попередньої (середні)'!BJ9</f>
        <v>17.645</v>
      </c>
      <c r="BW9" s="91">
        <f>'звітна до попередньої (середні)'!BK9</f>
        <v>19.384999999999998</v>
      </c>
      <c r="BX9" s="91">
        <f>'звітна до попередньої (середні)'!BL9</f>
        <v>16.119999999999997</v>
      </c>
      <c r="BY9" s="103">
        <f aca="true" t="shared" si="11" ref="BY9:BY23">RANK(BX9,$BX$8:$BX$23,1)</f>
        <v>2</v>
      </c>
      <c r="BZ9" s="91">
        <f>'звітна до попередньої (середні)'!BM9</f>
        <v>83.15708021666237</v>
      </c>
      <c r="CA9" s="91">
        <f>'звітна до попередньої (середні)'!BN9</f>
        <v>91.35732502125246</v>
      </c>
      <c r="CB9" s="91">
        <f>'звітна до попередньої (середні)'!BO9</f>
        <v>46.945</v>
      </c>
      <c r="CC9" s="91">
        <f>'звітна до попередньої (середні)'!BP9</f>
        <v>58.254999999999995</v>
      </c>
      <c r="CD9" s="91">
        <f>'звітна до попередньої (середні)'!BQ9</f>
        <v>58.815</v>
      </c>
      <c r="CE9" s="90">
        <f aca="true" t="shared" si="12" ref="CE9:CE23">RANK(CD9,$CD$8:$CD$23,1)</f>
        <v>14</v>
      </c>
      <c r="CF9" s="91">
        <f>'звітна до попередньої (середні)'!BR9</f>
        <v>100.96129087631964</v>
      </c>
      <c r="CG9" s="91">
        <f>'звітна до попередньої (середні)'!BS9</f>
        <v>125.28490787091275</v>
      </c>
      <c r="CH9" s="91">
        <f>'звітна до попередньої (середні)'!BT9</f>
        <v>124.855</v>
      </c>
      <c r="CI9" s="91">
        <f>'звітна до попередньої (середні)'!BU9</f>
        <v>147.06</v>
      </c>
      <c r="CJ9" s="91">
        <f>'звітна до попередньої (середні)'!BV9</f>
        <v>133.305</v>
      </c>
      <c r="CK9" s="90">
        <f aca="true" t="shared" si="13" ref="CK9:CK23">RANK(CJ9,$CJ$8:$CJ$23,1)</f>
        <v>14</v>
      </c>
      <c r="CL9" s="91">
        <f>'звітна до попередньої (середні)'!BW9</f>
        <v>90.6466748266014</v>
      </c>
      <c r="CM9" s="91">
        <f>'звітна до попередньої (середні)'!BX9</f>
        <v>106.76785070681991</v>
      </c>
      <c r="CN9" s="91">
        <f>'звітна до попередньої (середні)'!BY9</f>
        <v>66.01</v>
      </c>
      <c r="CO9" s="91">
        <f>'звітна до попередньої (середні)'!BZ9</f>
        <v>56.035</v>
      </c>
      <c r="CP9" s="91">
        <f>'звітна до попередньої (середні)'!CA9</f>
        <v>54.56</v>
      </c>
      <c r="CQ9" s="90">
        <f aca="true" t="shared" si="14" ref="CQ9:CQ23">RANK(CP9,$CP$8:$CP$23,1)</f>
        <v>13</v>
      </c>
      <c r="CR9" s="91">
        <f>'звітна до попередньої (середні)'!CB9</f>
        <v>97.36771660569288</v>
      </c>
      <c r="CS9" s="91">
        <f>'звітна до попередньої (середні)'!CC9</f>
        <v>82.65414331161945</v>
      </c>
      <c r="CT9" s="91">
        <f>'звітна до попередньої (середні)'!CD9</f>
        <v>11.745000000000001</v>
      </c>
      <c r="CU9" s="91">
        <f>'звітна до попередньої (середні)'!CE9</f>
        <v>13.305</v>
      </c>
      <c r="CV9" s="91">
        <f>'звітна до попередньої (середні)'!CF9</f>
        <v>13.165</v>
      </c>
      <c r="CW9" s="103">
        <f aca="true" t="shared" si="15" ref="CW9:CW23">RANK(CV9,$CV$8:$CV$23,1)</f>
        <v>2</v>
      </c>
      <c r="CX9" s="91">
        <f>'звітна до попередньої (середні)'!CG9</f>
        <v>98.9477639984968</v>
      </c>
      <c r="CY9" s="91">
        <f>'звітна до попередньої (середні)'!CH9</f>
        <v>112.09025117071091</v>
      </c>
      <c r="CZ9" s="91">
        <f>'звітна до попередньої (середні)'!CI9</f>
        <v>29.62</v>
      </c>
      <c r="DA9" s="91">
        <f>'звітна до попередньої (середні)'!CJ9</f>
        <v>29.065</v>
      </c>
      <c r="DB9" s="91">
        <f>'звітна до попередньої (середні)'!CK9</f>
        <v>29.985</v>
      </c>
      <c r="DC9" s="103">
        <f aca="true" t="shared" si="16" ref="DC9:DC23">RANK(DB9,$DB$8:$DB$23,1)</f>
        <v>2</v>
      </c>
      <c r="DD9" s="210">
        <f>'звітна до попередньої (середні)'!CL9</f>
        <v>103.16531911233442</v>
      </c>
      <c r="DE9" s="210">
        <f>'звітна до попередньої (середні)'!CM9</f>
        <v>101.23227548953409</v>
      </c>
      <c r="DF9" s="91">
        <f>'звітна до попередньої (середні)'!CN9</f>
        <v>21.66</v>
      </c>
      <c r="DG9" s="91">
        <f>'звітна до попередньої (середні)'!CO9</f>
        <v>20.3</v>
      </c>
      <c r="DH9" s="91">
        <f>'звітна до попередньої (середні)'!CP9</f>
        <v>20.175</v>
      </c>
      <c r="DI9" s="226">
        <f aca="true" t="shared" si="17" ref="DI9:DI23">RANK(DH9,$DH$8:$DH$23,1)</f>
        <v>4</v>
      </c>
      <c r="DJ9" s="91">
        <f>'звітна до попередньої (середні)'!CQ9</f>
        <v>99.38423645320196</v>
      </c>
      <c r="DK9" s="91">
        <f>'звітна до попередньої (середні)'!CR9</f>
        <v>93.14404432132964</v>
      </c>
      <c r="DL9" s="91">
        <f>'звітна до попередньої (середні)'!CS9</f>
        <v>8.21</v>
      </c>
      <c r="DM9" s="91">
        <f>'звітна до попередньої (середні)'!CT9</f>
        <v>14.545</v>
      </c>
      <c r="DN9" s="91">
        <f>'звітна до попередньої (середні)'!CU9</f>
        <v>14.39</v>
      </c>
      <c r="DO9" s="226">
        <f aca="true" t="shared" si="18" ref="DO9:DO23">RANK(DN9,$DN$8:$DN$23,1)</f>
        <v>5</v>
      </c>
      <c r="DP9" s="91">
        <f>'звітна до попередньої (середні)'!CV9</f>
        <v>98.93434169817807</v>
      </c>
      <c r="DQ9" s="91">
        <f>'звітна до попередньої (середні)'!CW9</f>
        <v>175.27405602923264</v>
      </c>
      <c r="DR9" s="91">
        <f>'звітна до попередньої (середні)'!CX9</f>
        <v>8.309999999999999</v>
      </c>
      <c r="DS9" s="91">
        <f>'звітна до попередньої (середні)'!CY9</f>
        <v>5.51</v>
      </c>
      <c r="DT9" s="91">
        <f>'звітна до попередньої (середні)'!CZ9</f>
        <v>5.225</v>
      </c>
      <c r="DU9" s="103">
        <f aca="true" t="shared" si="19" ref="DU9:DU23">RANK(DT9,$DT$8:$DT$23,1)</f>
        <v>1</v>
      </c>
      <c r="DV9" s="91">
        <f>'звітна до попередньої (середні)'!DA9</f>
        <v>94.82758620689656</v>
      </c>
      <c r="DW9" s="91">
        <f>'звітна до попередньої (середні)'!DB9</f>
        <v>62.87605294825512</v>
      </c>
      <c r="DX9" s="91">
        <f>'звітна до попередньої (середні)'!DC9</f>
        <v>12.620000000000001</v>
      </c>
      <c r="DY9" s="91">
        <f>'звітна до попередньої (середні)'!DD9</f>
        <v>9.225</v>
      </c>
      <c r="DZ9" s="91">
        <f>'звітна до попередньої (середні)'!DE9</f>
        <v>8.175</v>
      </c>
      <c r="EA9" s="226">
        <f aca="true" t="shared" si="20" ref="EA9:EA23">RANK(DZ9,$DZ$8:$DZ$23,1)</f>
        <v>8</v>
      </c>
      <c r="EB9" s="91">
        <f>'звітна до попередньої (середні)'!DF9</f>
        <v>88.61788617886181</v>
      </c>
      <c r="EC9" s="91">
        <f>'звітна до попередньої (середні)'!DG9</f>
        <v>64.77812995245642</v>
      </c>
      <c r="ED9" s="91">
        <f>'звітна до попередньої (середні)'!DH9</f>
        <v>11.76</v>
      </c>
      <c r="EE9" s="91">
        <f>'звітна до попередньої (середні)'!DI9</f>
        <v>6.83</v>
      </c>
      <c r="EF9" s="91">
        <f>'звітна до попередньої (середні)'!DJ9</f>
        <v>8.65</v>
      </c>
      <c r="EG9" s="226">
        <f aca="true" t="shared" si="21" ref="EG9:EG23">RANK(EF9,$EF$8:$EF$23,1)</f>
        <v>10</v>
      </c>
      <c r="EH9" s="91">
        <f>'звітна до попередньої (середні)'!DK9</f>
        <v>126.64714494875548</v>
      </c>
      <c r="EI9" s="91">
        <f>'звітна до попередньої (середні)'!DL9</f>
        <v>73.55442176870748</v>
      </c>
      <c r="EJ9" s="91">
        <f>'звітна до попередньої (середні)'!DM9</f>
        <v>17.42</v>
      </c>
      <c r="EK9" s="91">
        <f>'звітна до попередньої (середні)'!DN9</f>
        <v>9.115</v>
      </c>
      <c r="EL9" s="91">
        <f>'звітна до попередньої (середні)'!DO9</f>
        <v>8.85</v>
      </c>
      <c r="EM9" s="226">
        <f aca="true" t="shared" si="22" ref="EM9:EM23">RANK(EL9,$EL$8:$EL$23,1)</f>
        <v>5</v>
      </c>
      <c r="EN9" s="91">
        <f>'звітна до попередньої (середні)'!DP9</f>
        <v>97.09270433351618</v>
      </c>
      <c r="EO9" s="91">
        <f>'звітна до попередньої (середні)'!DQ9</f>
        <v>50.80367393800229</v>
      </c>
    </row>
    <row r="10" spans="1:145" s="95" customFormat="1" ht="15.75">
      <c r="A10" s="169" t="s">
        <v>19</v>
      </c>
      <c r="B10" s="88">
        <f>'звітна до попередньої (середні)'!B10</f>
        <v>17.57</v>
      </c>
      <c r="C10" s="88">
        <f>'звітна до попередньої (середні)'!C10</f>
        <v>18.26</v>
      </c>
      <c r="D10" s="88">
        <f>'звітна до попередньої (середні)'!D10</f>
        <v>18.26</v>
      </c>
      <c r="E10" s="90">
        <f t="shared" si="0"/>
        <v>14</v>
      </c>
      <c r="F10" s="91">
        <f>'звітна до попередньої (середні)'!E10</f>
        <v>100</v>
      </c>
      <c r="G10" s="91">
        <f>'звітна до попередньої (середні)'!F10</f>
        <v>103.9271485486625</v>
      </c>
      <c r="H10" s="91">
        <f>'звітна до попередньої (середні)'!G10</f>
        <v>16.77</v>
      </c>
      <c r="I10" s="91">
        <f>'звітна до попередньої (середні)'!H10</f>
        <v>17.74</v>
      </c>
      <c r="J10" s="91">
        <f>'звітна до попередньої (середні)'!I10</f>
        <v>17.74</v>
      </c>
      <c r="K10" s="90">
        <f t="shared" si="1"/>
        <v>13</v>
      </c>
      <c r="L10" s="91">
        <f>'звітна до попередньої (середні)'!J10</f>
        <v>100</v>
      </c>
      <c r="M10" s="91">
        <f>'звітна до попередньої (середні)'!K10</f>
        <v>105.78413834227787</v>
      </c>
      <c r="N10" s="91">
        <f>'звітна до попередньої (середні)'!L10</f>
        <v>17.63</v>
      </c>
      <c r="O10" s="91">
        <f>'звітна до попередньої (середні)'!M10</f>
        <v>18.94</v>
      </c>
      <c r="P10" s="91">
        <f>'звітна до попередньої (середні)'!N10</f>
        <v>18.94</v>
      </c>
      <c r="Q10" s="90">
        <f t="shared" si="2"/>
        <v>12</v>
      </c>
      <c r="R10" s="91">
        <f>'звітна до попередньої (середні)'!O10</f>
        <v>100</v>
      </c>
      <c r="S10" s="91">
        <f>'звітна до попередньої (середні)'!P10</f>
        <v>107.43051616562678</v>
      </c>
      <c r="T10" s="91">
        <f>'звітна до попередньої (середні)'!Q10</f>
        <v>132.49</v>
      </c>
      <c r="U10" s="91">
        <f>'звітна до попередньої (середні)'!R10</f>
        <v>124.99</v>
      </c>
      <c r="V10" s="91">
        <f>'звітна до попередньої (середні)'!S10</f>
        <v>124.99</v>
      </c>
      <c r="W10" s="226">
        <f t="shared" si="3"/>
        <v>9</v>
      </c>
      <c r="X10" s="91">
        <f>'звітна до попередньої (середні)'!T10</f>
        <v>100</v>
      </c>
      <c r="Y10" s="91">
        <f>'звітна до попередньої (середні)'!U10</f>
        <v>94.33919541097441</v>
      </c>
      <c r="Z10" s="91">
        <f>'звітна до попередньої (середні)'!V10</f>
        <v>107.49000000000001</v>
      </c>
      <c r="AA10" s="91">
        <f>'звітна до попередньої (середні)'!W10</f>
        <v>102.95</v>
      </c>
      <c r="AB10" s="91">
        <f>'звітна до попередньої (середні)'!X10</f>
        <v>99.99000000000001</v>
      </c>
      <c r="AC10" s="103">
        <f t="shared" si="4"/>
        <v>1</v>
      </c>
      <c r="AD10" s="91">
        <f>'звітна до попередньої (середні)'!Y10</f>
        <v>97.12481787275377</v>
      </c>
      <c r="AE10" s="91">
        <f>'звітна до попередньої (середні)'!Z10</f>
        <v>93.02260675411667</v>
      </c>
      <c r="AF10" s="91">
        <f>'звітна до попередньої (середні)'!AA10</f>
        <v>59.099999999999994</v>
      </c>
      <c r="AG10" s="91">
        <f>'звітна до попередньої (середні)'!AB10</f>
        <v>66.945</v>
      </c>
      <c r="AH10" s="91">
        <f>'звітна до попередньої (середні)'!AC10</f>
        <v>66.3</v>
      </c>
      <c r="AI10" s="226">
        <f t="shared" si="5"/>
        <v>12</v>
      </c>
      <c r="AJ10" s="91">
        <f>'звітна до попередньої (середні)'!AD10</f>
        <v>99.03652251848533</v>
      </c>
      <c r="AK10" s="91">
        <f>'звітна до попередньої (середні)'!AE10</f>
        <v>112.18274111675129</v>
      </c>
      <c r="AL10" s="91">
        <f>'звітна до попередньої (середні)'!AF10</f>
        <v>60</v>
      </c>
      <c r="AM10" s="91">
        <f>'звітна до попередньої (середні)'!AG10</f>
        <v>65</v>
      </c>
      <c r="AN10" s="91">
        <f>'звітна до попередньої (середні)'!AH10</f>
        <v>65</v>
      </c>
      <c r="AO10" s="226">
        <f aca="true" t="shared" si="23" ref="AO10:AO23">RANK(AN10,$AN$8:$AN$23,1)</f>
        <v>5</v>
      </c>
      <c r="AP10" s="91">
        <f>'звітна до попередньої (середні)'!AI10</f>
        <v>100</v>
      </c>
      <c r="AQ10" s="91">
        <f>'звітна до попередньої (середні)'!AJ10</f>
        <v>108.33333333333333</v>
      </c>
      <c r="AR10" s="91">
        <f>'звітна до попередньої (середні)'!AK10</f>
        <v>11.3</v>
      </c>
      <c r="AS10" s="91">
        <f>'звітна до попередньої (середні)'!AL10</f>
        <v>12.65</v>
      </c>
      <c r="AT10" s="91">
        <f>'звітна до попередньої (середні)'!AM10</f>
        <v>12.6</v>
      </c>
      <c r="AU10" s="90">
        <f t="shared" si="6"/>
        <v>13</v>
      </c>
      <c r="AV10" s="91">
        <f>'звітна до попередньої (середні)'!AN10</f>
        <v>99.60474308300394</v>
      </c>
      <c r="AW10" s="91">
        <f>'звітна до попередньої (середні)'!AO10</f>
        <v>111.50442477876106</v>
      </c>
      <c r="AX10" s="91">
        <f>'звітна до попередньої (середні)'!AP10</f>
        <v>14.75</v>
      </c>
      <c r="AY10" s="91">
        <f>'звітна до попередньої (середні)'!AQ10</f>
        <v>15.9</v>
      </c>
      <c r="AZ10" s="91">
        <f>'звітна до попередньої (середні)'!AR10</f>
        <v>15.9</v>
      </c>
      <c r="BA10" s="226">
        <f t="shared" si="7"/>
        <v>7</v>
      </c>
      <c r="BB10" s="91">
        <f>'звітна до попередньої (середні)'!AS10</f>
        <v>100</v>
      </c>
      <c r="BC10" s="91">
        <f>'звітна до попередньої (середні)'!AT10</f>
        <v>107.79661016949153</v>
      </c>
      <c r="BD10" s="91">
        <f>'звітна до попередньої (середні)'!AU10</f>
        <v>24.95</v>
      </c>
      <c r="BE10" s="91">
        <f>'звітна до попередньої (середні)'!AV10</f>
        <v>24.75</v>
      </c>
      <c r="BF10" s="91">
        <f>'звітна до попередньої (середні)'!AW10</f>
        <v>24.75</v>
      </c>
      <c r="BG10" s="90">
        <f t="shared" si="8"/>
        <v>15</v>
      </c>
      <c r="BH10" s="91">
        <f>'звітна до попередньої (середні)'!AX10</f>
        <v>100</v>
      </c>
      <c r="BI10" s="91">
        <f>'звітна до попередньої (середні)'!AY10</f>
        <v>99.19839679358718</v>
      </c>
      <c r="BJ10" s="91">
        <f>'звітна до попередньої (середні)'!AZ10</f>
        <v>16.15</v>
      </c>
      <c r="BK10" s="91">
        <f>'звітна до попередньої (середні)'!BA10</f>
        <v>29</v>
      </c>
      <c r="BL10" s="91">
        <f>'звітна до попередньої (середні)'!BB10</f>
        <v>29</v>
      </c>
      <c r="BM10" s="90">
        <f t="shared" si="9"/>
        <v>14</v>
      </c>
      <c r="BN10" s="91">
        <f>'звітна до попередньої (середні)'!BC10</f>
        <v>100</v>
      </c>
      <c r="BO10" s="91">
        <f>'звітна до попередньої (середні)'!BD10</f>
        <v>179.56656346749227</v>
      </c>
      <c r="BP10" s="91">
        <f>'звітна до попередньої (середні)'!BE10</f>
        <v>88.845</v>
      </c>
      <c r="BQ10" s="91">
        <f>'звітна до попередньої (середні)'!BF10</f>
        <v>79.35</v>
      </c>
      <c r="BR10" s="91">
        <f>'звітна до попередньої (середні)'!BG10</f>
        <v>79.35</v>
      </c>
      <c r="BS10" s="90">
        <f t="shared" si="10"/>
        <v>15</v>
      </c>
      <c r="BT10" s="91">
        <f>'звітна до попередньої (середні)'!BH10</f>
        <v>100</v>
      </c>
      <c r="BU10" s="91">
        <f>'звітна до попередньої (середні)'!BI10</f>
        <v>89.31284821880803</v>
      </c>
      <c r="BV10" s="91">
        <f>'звітна до попередньої (середні)'!BJ10</f>
        <v>20</v>
      </c>
      <c r="BW10" s="91">
        <f>'звітна до попередньої (середні)'!BK10</f>
        <v>20.95</v>
      </c>
      <c r="BX10" s="91">
        <f>'звітна до попередньої (середні)'!BL10</f>
        <v>20.95</v>
      </c>
      <c r="BY10" s="226">
        <f t="shared" si="11"/>
        <v>12</v>
      </c>
      <c r="BZ10" s="91">
        <f>'звітна до попередньої (середні)'!BM10</f>
        <v>100</v>
      </c>
      <c r="CA10" s="91">
        <f>'звітна до попередньої (середні)'!BN10</f>
        <v>104.74999999999999</v>
      </c>
      <c r="CB10" s="91">
        <f>'звітна до попередньої (середні)'!BO10</f>
        <v>56.875</v>
      </c>
      <c r="CC10" s="91">
        <f>'звітна до попередньої (середні)'!BP10</f>
        <v>59.475</v>
      </c>
      <c r="CD10" s="91">
        <f>'звітна до попередньої (середні)'!BQ10</f>
        <v>59.75</v>
      </c>
      <c r="CE10" s="90">
        <f t="shared" si="12"/>
        <v>15</v>
      </c>
      <c r="CF10" s="91">
        <f>'звітна до попередньої (середні)'!BR10</f>
        <v>100.46237915090374</v>
      </c>
      <c r="CG10" s="91">
        <f>'звітна до попередньої (середні)'!BS10</f>
        <v>105.05494505494507</v>
      </c>
      <c r="CH10" s="91">
        <f>'звітна до попередньої (середні)'!BT10</f>
        <v>133.95</v>
      </c>
      <c r="CI10" s="91">
        <f>'звітна до попередньої (середні)'!BU10</f>
        <v>136.75</v>
      </c>
      <c r="CJ10" s="91">
        <f>'звітна до попередньої (середні)'!BV10</f>
        <v>148.75</v>
      </c>
      <c r="CK10" s="90">
        <f t="shared" si="13"/>
        <v>15</v>
      </c>
      <c r="CL10" s="91">
        <f>'звітна до попередньої (середні)'!BW10</f>
        <v>108.77513711151737</v>
      </c>
      <c r="CM10" s="91">
        <f>'звітна до попередньої (середні)'!BX10</f>
        <v>111.04889884285183</v>
      </c>
      <c r="CN10" s="91">
        <f>'звітна до попередньої (середні)'!BY10</f>
        <v>63.515</v>
      </c>
      <c r="CO10" s="91">
        <f>'звітна до попередньої (середні)'!BZ10</f>
        <v>86.25</v>
      </c>
      <c r="CP10" s="91">
        <f>'звітна до попередньої (середні)'!CA10</f>
        <v>82.5</v>
      </c>
      <c r="CQ10" s="90">
        <f t="shared" si="14"/>
        <v>15</v>
      </c>
      <c r="CR10" s="91">
        <f>'звітна до попередньої (середні)'!CB10</f>
        <v>95.65217391304348</v>
      </c>
      <c r="CS10" s="91">
        <f>'звітна до попередньої (середні)'!CC10</f>
        <v>129.89057702904825</v>
      </c>
      <c r="CT10" s="91">
        <f>'звітна до попередньої (середні)'!CD10</f>
        <v>12.495000000000001</v>
      </c>
      <c r="CU10" s="91">
        <f>'звітна до попередньої (середні)'!CE10</f>
        <v>13.75</v>
      </c>
      <c r="CV10" s="91">
        <f>'звітна до попередньої (середні)'!CF10</f>
        <v>13.5</v>
      </c>
      <c r="CW10" s="226">
        <f t="shared" si="15"/>
        <v>4</v>
      </c>
      <c r="CX10" s="91">
        <f>'звітна до попередньої (середні)'!CG10</f>
        <v>98.18181818181819</v>
      </c>
      <c r="CY10" s="91">
        <f>'звітна до попередньої (середні)'!CH10</f>
        <v>108.04321728691475</v>
      </c>
      <c r="CZ10" s="91">
        <f>'звітна до попередньої (середні)'!CI10</f>
        <v>29.4</v>
      </c>
      <c r="DA10" s="91">
        <f>'звітна до попередньої (середні)'!CJ10</f>
        <v>29.5</v>
      </c>
      <c r="DB10" s="91">
        <f>'звітна до попередньої (середні)'!CK10</f>
        <v>29.5</v>
      </c>
      <c r="DC10" s="103">
        <f t="shared" si="16"/>
        <v>1</v>
      </c>
      <c r="DD10" s="210">
        <f>'звітна до попередньої (середні)'!CL10</f>
        <v>100</v>
      </c>
      <c r="DE10" s="210">
        <f>'звітна до попередньої (середні)'!CM10</f>
        <v>100.34013605442178</v>
      </c>
      <c r="DF10" s="91">
        <f>'звітна до попередньої (середні)'!CN10</f>
        <v>21.7</v>
      </c>
      <c r="DG10" s="91">
        <f>'звітна до попередньої (середні)'!CO10</f>
        <v>20.25</v>
      </c>
      <c r="DH10" s="91">
        <f>'звітна до попередньої (середні)'!CP10</f>
        <v>19.45</v>
      </c>
      <c r="DI10" s="103">
        <f t="shared" si="17"/>
        <v>1</v>
      </c>
      <c r="DJ10" s="91">
        <f>'звітна до попередньої (середні)'!CQ10</f>
        <v>96.04938271604938</v>
      </c>
      <c r="DK10" s="91">
        <f>'звітна до попередньої (середні)'!CR10</f>
        <v>89.63133640552995</v>
      </c>
      <c r="DL10" s="91">
        <f>'звітна до попередньої (середні)'!CS10</f>
        <v>9.995000000000001</v>
      </c>
      <c r="DM10" s="91">
        <f>'звітна до попередньої (середні)'!CT10</f>
        <v>16.744999999999997</v>
      </c>
      <c r="DN10" s="91">
        <f>'звітна до попередньої (середні)'!CU10</f>
        <v>15</v>
      </c>
      <c r="DO10" s="226">
        <f t="shared" si="18"/>
        <v>6</v>
      </c>
      <c r="DP10" s="91">
        <f>'звітна до попередньої (середні)'!CV10</f>
        <v>89.57897879964169</v>
      </c>
      <c r="DQ10" s="91">
        <f>'звітна до попередньої (середні)'!CW10</f>
        <v>150.07503751875936</v>
      </c>
      <c r="DR10" s="91">
        <f>'звітна до попередньої (середні)'!CX10</f>
        <v>8.975</v>
      </c>
      <c r="DS10" s="91">
        <f>'звітна до попередньої (середні)'!CY10</f>
        <v>6.5</v>
      </c>
      <c r="DT10" s="91">
        <f>'звітна до попередньої (середні)'!CZ10</f>
        <v>6</v>
      </c>
      <c r="DU10" s="103">
        <f t="shared" si="19"/>
        <v>3</v>
      </c>
      <c r="DV10" s="91">
        <f>'звітна до попередньої (середні)'!DA10</f>
        <v>92.3076923076923</v>
      </c>
      <c r="DW10" s="91">
        <f>'звітна до попередньої (середні)'!DB10</f>
        <v>66.85236768802228</v>
      </c>
      <c r="DX10" s="91">
        <f>'звітна до попередньої (середні)'!DC10</f>
        <v>12.735</v>
      </c>
      <c r="DY10" s="91">
        <f>'звітна до попередньої (середні)'!DD10</f>
        <v>8.5</v>
      </c>
      <c r="DZ10" s="91">
        <f>'звітна до попередньої (середні)'!DE10</f>
        <v>8</v>
      </c>
      <c r="EA10" s="226">
        <f t="shared" si="20"/>
        <v>6</v>
      </c>
      <c r="EB10" s="91">
        <f>'звітна до попередньої (середні)'!DF10</f>
        <v>94.11764705882352</v>
      </c>
      <c r="EC10" s="91">
        <f>'звітна до попередньої (середні)'!DG10</f>
        <v>62.81900274833138</v>
      </c>
      <c r="ED10" s="91">
        <f>'звітна до попередньої (середні)'!DH10</f>
        <v>11.695</v>
      </c>
      <c r="EE10" s="91">
        <f>'звітна до попередньої (середні)'!DI10</f>
        <v>8</v>
      </c>
      <c r="EF10" s="91">
        <f>'звітна до попередньої (середні)'!DJ10</f>
        <v>7.75</v>
      </c>
      <c r="EG10" s="226">
        <f t="shared" si="21"/>
        <v>6</v>
      </c>
      <c r="EH10" s="91">
        <f>'звітна до попередньої (середні)'!DK10</f>
        <v>96.875</v>
      </c>
      <c r="EI10" s="91">
        <f>'звітна до попередньої (середні)'!DL10</f>
        <v>66.26763574176998</v>
      </c>
      <c r="EJ10" s="91">
        <f>'звітна до попередньої (середні)'!DM10</f>
        <v>19.45</v>
      </c>
      <c r="EK10" s="91">
        <f>'звітна до попередньої (середні)'!DN10</f>
        <v>9.25</v>
      </c>
      <c r="EL10" s="91">
        <f>'звітна до попередньої (середні)'!DO10</f>
        <v>9.5</v>
      </c>
      <c r="EM10" s="226">
        <f t="shared" si="22"/>
        <v>11</v>
      </c>
      <c r="EN10" s="91">
        <f>'звітна до попередньої (середні)'!DP10</f>
        <v>102.7027027027027</v>
      </c>
      <c r="EO10" s="91">
        <f>'звітна до попередньої (середні)'!DQ10</f>
        <v>48.84318766066838</v>
      </c>
    </row>
    <row r="11" spans="1:145" s="95" customFormat="1" ht="12.75">
      <c r="A11" s="170" t="s">
        <v>47</v>
      </c>
      <c r="B11" s="88"/>
      <c r="C11" s="88"/>
      <c r="D11" s="88"/>
      <c r="E11" s="89"/>
      <c r="F11" s="91"/>
      <c r="G11" s="91"/>
      <c r="H11" s="91"/>
      <c r="I11" s="91"/>
      <c r="J11" s="91"/>
      <c r="K11" s="89"/>
      <c r="L11" s="91"/>
      <c r="M11" s="91"/>
      <c r="N11" s="91"/>
      <c r="O11" s="91"/>
      <c r="P11" s="91"/>
      <c r="Q11" s="89"/>
      <c r="R11" s="91"/>
      <c r="S11" s="91"/>
      <c r="T11" s="91"/>
      <c r="U11" s="91"/>
      <c r="V11" s="91"/>
      <c r="W11" s="89"/>
      <c r="X11" s="91"/>
      <c r="Y11" s="91"/>
      <c r="Z11" s="91"/>
      <c r="AA11" s="91"/>
      <c r="AB11" s="91"/>
      <c r="AC11" s="89"/>
      <c r="AD11" s="91"/>
      <c r="AE11" s="91"/>
      <c r="AF11" s="91"/>
      <c r="AG11" s="91"/>
      <c r="AH11" s="91"/>
      <c r="AI11" s="89"/>
      <c r="AJ11" s="91"/>
      <c r="AK11" s="91"/>
      <c r="AL11" s="91"/>
      <c r="AM11" s="91"/>
      <c r="AN11" s="91"/>
      <c r="AO11" s="226"/>
      <c r="AP11" s="91"/>
      <c r="AQ11" s="91"/>
      <c r="AR11" s="91"/>
      <c r="AS11" s="91"/>
      <c r="AT11" s="91"/>
      <c r="AU11" s="89"/>
      <c r="AV11" s="91"/>
      <c r="AW11" s="91"/>
      <c r="AX11" s="91"/>
      <c r="AY11" s="91"/>
      <c r="AZ11" s="91"/>
      <c r="BA11" s="89"/>
      <c r="BB11" s="91"/>
      <c r="BC11" s="91"/>
      <c r="BD11" s="91"/>
      <c r="BE11" s="91"/>
      <c r="BF11" s="91"/>
      <c r="BG11" s="89"/>
      <c r="BH11" s="91"/>
      <c r="BI11" s="91"/>
      <c r="BJ11" s="91"/>
      <c r="BK11" s="91"/>
      <c r="BL11" s="91"/>
      <c r="BM11" s="89"/>
      <c r="BN11" s="91"/>
      <c r="BO11" s="91"/>
      <c r="BP11" s="91"/>
      <c r="BQ11" s="91"/>
      <c r="BR11" s="91"/>
      <c r="BS11" s="89"/>
      <c r="BT11" s="91"/>
      <c r="BU11" s="91"/>
      <c r="BV11" s="91"/>
      <c r="BW11" s="91"/>
      <c r="BX11" s="91"/>
      <c r="BY11" s="89"/>
      <c r="BZ11" s="91"/>
      <c r="CA11" s="91"/>
      <c r="CB11" s="91"/>
      <c r="CC11" s="91"/>
      <c r="CD11" s="91"/>
      <c r="CE11" s="89"/>
      <c r="CF11" s="91"/>
      <c r="CG11" s="91"/>
      <c r="CH11" s="91"/>
      <c r="CI11" s="91"/>
      <c r="CJ11" s="91"/>
      <c r="CK11" s="89"/>
      <c r="CL11" s="91"/>
      <c r="CM11" s="91"/>
      <c r="CN11" s="91"/>
      <c r="CO11" s="91"/>
      <c r="CP11" s="91"/>
      <c r="CQ11" s="89"/>
      <c r="CR11" s="91"/>
      <c r="CS11" s="91"/>
      <c r="CT11" s="91"/>
      <c r="CU11" s="91"/>
      <c r="CV11" s="91"/>
      <c r="CW11" s="89"/>
      <c r="CX11" s="91"/>
      <c r="CY11" s="91"/>
      <c r="CZ11" s="91"/>
      <c r="DA11" s="91"/>
      <c r="DB11" s="91"/>
      <c r="DC11" s="89"/>
      <c r="DD11" s="210"/>
      <c r="DE11" s="210"/>
      <c r="DF11" s="91"/>
      <c r="DG11" s="91"/>
      <c r="DH11" s="91"/>
      <c r="DI11" s="89"/>
      <c r="DJ11" s="91"/>
      <c r="DK11" s="91"/>
      <c r="DL11" s="91"/>
      <c r="DM11" s="91"/>
      <c r="DN11" s="91"/>
      <c r="DO11" s="226"/>
      <c r="DP11" s="91"/>
      <c r="DQ11" s="91"/>
      <c r="DR11" s="91"/>
      <c r="DS11" s="91"/>
      <c r="DT11" s="91"/>
      <c r="DU11" s="89"/>
      <c r="DV11" s="91"/>
      <c r="DW11" s="91"/>
      <c r="DX11" s="91"/>
      <c r="DY11" s="91"/>
      <c r="DZ11" s="91"/>
      <c r="EA11" s="89"/>
      <c r="EB11" s="91"/>
      <c r="EC11" s="91"/>
      <c r="ED11" s="91"/>
      <c r="EE11" s="91"/>
      <c r="EF11" s="91"/>
      <c r="EG11" s="226"/>
      <c r="EH11" s="91"/>
      <c r="EI11" s="91"/>
      <c r="EJ11" s="91"/>
      <c r="EK11" s="91"/>
      <c r="EL11" s="91"/>
      <c r="EM11" s="89"/>
      <c r="EN11" s="91"/>
      <c r="EO11" s="91"/>
    </row>
    <row r="12" spans="1:145" s="95" customFormat="1" ht="15.75">
      <c r="A12" s="169" t="s">
        <v>51</v>
      </c>
      <c r="B12" s="88">
        <f>'звітна до попередньої (середні)'!B12</f>
        <v>14.8</v>
      </c>
      <c r="C12" s="88">
        <f>'звітна до попередньої (середні)'!C12</f>
        <v>16.6</v>
      </c>
      <c r="D12" s="88">
        <f>'звітна до попередньої (середні)'!D12</f>
        <v>16.8</v>
      </c>
      <c r="E12" s="226">
        <f t="shared" si="0"/>
        <v>6</v>
      </c>
      <c r="F12" s="91">
        <f>'звітна до попередньої (середні)'!E12</f>
        <v>101.20481927710843</v>
      </c>
      <c r="G12" s="91">
        <f>'звітна до попередньої (середні)'!F12</f>
        <v>113.51351351351352</v>
      </c>
      <c r="H12" s="91">
        <f>'звітна до попередньої (середні)'!G12</f>
        <v>13.9</v>
      </c>
      <c r="I12" s="91">
        <f>'звітна до попередньої (середні)'!H12</f>
        <v>15.6</v>
      </c>
      <c r="J12" s="91">
        <f>'звітна до попередньої (середні)'!I12</f>
        <v>16.8</v>
      </c>
      <c r="K12" s="226">
        <f t="shared" si="1"/>
        <v>12</v>
      </c>
      <c r="L12" s="91">
        <f>'звітна до попередньої (середні)'!J12</f>
        <v>107.69230769230771</v>
      </c>
      <c r="M12" s="91">
        <f>'звітна до попередньої (середні)'!K12</f>
        <v>120.86330935251799</v>
      </c>
      <c r="N12" s="91">
        <f>'звітна до попередньої (середні)'!L12</f>
        <v>15.55</v>
      </c>
      <c r="O12" s="91">
        <f>'звітна до попередньої (середні)'!M12</f>
        <v>16.4</v>
      </c>
      <c r="P12" s="91">
        <f>'звітна до попередньої (середні)'!N12</f>
        <v>16.5</v>
      </c>
      <c r="Q12" s="89">
        <f t="shared" si="2"/>
        <v>7</v>
      </c>
      <c r="R12" s="91">
        <f>'звітна до попередньої (середні)'!O12</f>
        <v>100.60975609756098</v>
      </c>
      <c r="S12" s="91">
        <f>'звітна до попередньої (середні)'!P12</f>
        <v>106.10932475884245</v>
      </c>
      <c r="T12" s="91" t="str">
        <f>'звітна до попередньої (середні)'!Q12</f>
        <v>-</v>
      </c>
      <c r="U12" s="91" t="str">
        <f>'звітна до попередньої (середні)'!R12</f>
        <v>-</v>
      </c>
      <c r="V12" s="91" t="str">
        <f>'звітна до попередньої (середні)'!S12</f>
        <v>-</v>
      </c>
      <c r="W12" s="89" t="s">
        <v>32</v>
      </c>
      <c r="X12" s="91" t="str">
        <f>'звітна до попередньої (середні)'!T12</f>
        <v> -</v>
      </c>
      <c r="Y12" s="91" t="str">
        <f>'звітна до попередньої (середні)'!U12</f>
        <v>-</v>
      </c>
      <c r="Z12" s="91">
        <f>'звітна до попередньої (середні)'!V12</f>
        <v>126</v>
      </c>
      <c r="AA12" s="91">
        <f>'звітна до попередньої (середні)'!W12</f>
        <v>122</v>
      </c>
      <c r="AB12" s="91">
        <f>'звітна до попередньої (середні)'!X12</f>
        <v>122</v>
      </c>
      <c r="AC12" s="226">
        <f t="shared" si="4"/>
        <v>12</v>
      </c>
      <c r="AD12" s="91">
        <f>'звітна до попередньої (середні)'!Y12</f>
        <v>100</v>
      </c>
      <c r="AE12" s="91">
        <f>'звітна до попередньої (середні)'!Z12</f>
        <v>96.82539682539682</v>
      </c>
      <c r="AF12" s="91">
        <f>'звітна до попередньої (середні)'!AA12</f>
        <v>59.1</v>
      </c>
      <c r="AG12" s="91">
        <f>'звітна до попередньої (середні)'!AB12</f>
        <v>64</v>
      </c>
      <c r="AH12" s="91">
        <f>'звітна до попередньої (середні)'!AC12</f>
        <v>64</v>
      </c>
      <c r="AI12" s="226">
        <f t="shared" si="5"/>
        <v>9</v>
      </c>
      <c r="AJ12" s="91">
        <f>'звітна до попередньої (середні)'!AD12</f>
        <v>100</v>
      </c>
      <c r="AK12" s="91">
        <f>'звітна до попередньої (середні)'!AE12</f>
        <v>108.29103214890017</v>
      </c>
      <c r="AL12" s="91">
        <f>'звітна до попередньої (середні)'!AF12</f>
        <v>62</v>
      </c>
      <c r="AM12" s="91">
        <f>'звітна до попередньої (середні)'!AG12</f>
        <v>65</v>
      </c>
      <c r="AN12" s="91">
        <f>'звітна до попередньої (середні)'!AH12</f>
        <v>65</v>
      </c>
      <c r="AO12" s="226">
        <f t="shared" si="23"/>
        <v>5</v>
      </c>
      <c r="AP12" s="91">
        <f>'звітна до попередньої (середні)'!AI12</f>
        <v>100</v>
      </c>
      <c r="AQ12" s="91">
        <f>'звітна до попередньої (середні)'!AJ12</f>
        <v>104.83870967741935</v>
      </c>
      <c r="AR12" s="91">
        <f>'звітна до попередньої (середні)'!AK12</f>
        <v>9.85</v>
      </c>
      <c r="AS12" s="91">
        <f>'звітна до попередньої (середні)'!AL12</f>
        <v>11.5</v>
      </c>
      <c r="AT12" s="91">
        <f>'звітна до попередньої (середні)'!AM12</f>
        <v>11.75</v>
      </c>
      <c r="AU12" s="89">
        <f t="shared" si="6"/>
        <v>8</v>
      </c>
      <c r="AV12" s="91">
        <f>'звітна до попередньої (середні)'!AN12</f>
        <v>102.17391304347827</v>
      </c>
      <c r="AW12" s="91">
        <f>'звітна до попередньої (середні)'!AO12</f>
        <v>119.28934010152285</v>
      </c>
      <c r="AX12" s="91">
        <f>'звітна до попередньої (середні)'!AP12</f>
        <v>14.15</v>
      </c>
      <c r="AY12" s="91">
        <f>'звітна до попередньої (середні)'!AQ12</f>
        <v>15.25</v>
      </c>
      <c r="AZ12" s="91">
        <f>'звітна до попередньої (середні)'!AR12</f>
        <v>15.9</v>
      </c>
      <c r="BA12" s="226">
        <f t="shared" si="7"/>
        <v>7</v>
      </c>
      <c r="BB12" s="91">
        <f>'звітна до попередньої (середні)'!AS12</f>
        <v>104.26229508196721</v>
      </c>
      <c r="BC12" s="91">
        <f>'звітна до попередньої (середні)'!AT12</f>
        <v>112.36749116607774</v>
      </c>
      <c r="BD12" s="91">
        <f>'звітна до попередньої (середні)'!AU12</f>
        <v>24.6</v>
      </c>
      <c r="BE12" s="91">
        <f>'звітна до попередньої (середні)'!AV12</f>
        <v>23.8</v>
      </c>
      <c r="BF12" s="91">
        <f>'звітна до попередньої (середні)'!AW12</f>
        <v>23.8</v>
      </c>
      <c r="BG12" s="226">
        <f t="shared" si="8"/>
        <v>10</v>
      </c>
      <c r="BH12" s="91">
        <f>'звітна до попередньої (середні)'!AX12</f>
        <v>100</v>
      </c>
      <c r="BI12" s="91">
        <f>'звітна до попередньої (середні)'!AY12</f>
        <v>96.74796747967478</v>
      </c>
      <c r="BJ12" s="91">
        <f>'звітна до попередньої (середні)'!AZ12</f>
        <v>21.15</v>
      </c>
      <c r="BK12" s="91">
        <f>'звітна до попередньої (середні)'!BA12</f>
        <v>23.2</v>
      </c>
      <c r="BL12" s="91">
        <f>'звітна до попередньої (середні)'!BB12</f>
        <v>25.5</v>
      </c>
      <c r="BM12" s="226">
        <f t="shared" si="9"/>
        <v>4</v>
      </c>
      <c r="BN12" s="91">
        <f>'звітна до попередньої (середні)'!BC12</f>
        <v>109.91379310344828</v>
      </c>
      <c r="BO12" s="91">
        <f>'звітна до попередньої (середні)'!BD12</f>
        <v>120.56737588652484</v>
      </c>
      <c r="BP12" s="91">
        <f>'звітна до попередньої (середні)'!BE12</f>
        <v>58.25</v>
      </c>
      <c r="BQ12" s="91">
        <f>'звітна до попередньої (середні)'!BF12</f>
        <v>70</v>
      </c>
      <c r="BR12" s="91">
        <f>'звітна до попередньої (середні)'!BG12</f>
        <v>70</v>
      </c>
      <c r="BS12" s="226">
        <f t="shared" si="10"/>
        <v>10</v>
      </c>
      <c r="BT12" s="91">
        <f>'звітна до попередньої (середні)'!BH12</f>
        <v>100</v>
      </c>
      <c r="BU12" s="91">
        <f>'звітна до попередньої (середні)'!BI12</f>
        <v>120.1716738197425</v>
      </c>
      <c r="BV12" s="91">
        <f>'звітна до попередньої (середні)'!BJ12</f>
        <v>18.75</v>
      </c>
      <c r="BW12" s="91">
        <f>'звітна до попередньої (середні)'!BK12</f>
        <v>20.05</v>
      </c>
      <c r="BX12" s="91">
        <f>'звітна до попередньої (середні)'!BL12</f>
        <v>20.05</v>
      </c>
      <c r="BY12" s="226">
        <f t="shared" si="11"/>
        <v>11</v>
      </c>
      <c r="BZ12" s="91">
        <f>'звітна до попередньої (середні)'!BM12</f>
        <v>100</v>
      </c>
      <c r="CA12" s="91">
        <f>'звітна до попередньої (середні)'!BN12</f>
        <v>106.93333333333335</v>
      </c>
      <c r="CB12" s="91">
        <f>'звітна до попередньої (середні)'!BO12</f>
        <v>39.2</v>
      </c>
      <c r="CC12" s="91">
        <f>'звітна до попередньої (середні)'!BP12</f>
        <v>42.5</v>
      </c>
      <c r="CD12" s="91">
        <f>'звітна до попередньої (середні)'!BQ12</f>
        <v>42.5</v>
      </c>
      <c r="CE12" s="226">
        <f t="shared" si="12"/>
        <v>7</v>
      </c>
      <c r="CF12" s="91">
        <f>'звітна до попередньої (середні)'!BR12</f>
        <v>100</v>
      </c>
      <c r="CG12" s="91">
        <f>'звітна до попередньої (середні)'!BS12</f>
        <v>108.41836734693877</v>
      </c>
      <c r="CH12" s="91">
        <f>'звітна до попередньої (середні)'!BT12</f>
        <v>118.45</v>
      </c>
      <c r="CI12" s="91">
        <f>'звітна до попередньої (середні)'!BU12</f>
        <v>127.5</v>
      </c>
      <c r="CJ12" s="91">
        <f>'звітна до попередньої (середні)'!BV12</f>
        <v>127.5</v>
      </c>
      <c r="CK12" s="226">
        <f t="shared" si="13"/>
        <v>8</v>
      </c>
      <c r="CL12" s="91">
        <f>'звітна до попередньої (середні)'!BW12</f>
        <v>100</v>
      </c>
      <c r="CM12" s="91">
        <f>'звітна до попередньої (середні)'!BX12</f>
        <v>107.64035457999155</v>
      </c>
      <c r="CN12" s="91">
        <f>'звітна до попередньої (середні)'!BY12</f>
        <v>39.45</v>
      </c>
      <c r="CO12" s="91">
        <f>'звітна до попередньої (середні)'!BZ12</f>
        <v>43.5</v>
      </c>
      <c r="CP12" s="91">
        <f>'звітна до попередньої (середні)'!CA12</f>
        <v>43.5</v>
      </c>
      <c r="CQ12" s="226">
        <f t="shared" si="14"/>
        <v>7</v>
      </c>
      <c r="CR12" s="91">
        <f>'звітна до попередньої (середні)'!CB12</f>
        <v>100</v>
      </c>
      <c r="CS12" s="91">
        <f>'звітна до попередньої (середні)'!CC12</f>
        <v>110.26615969581748</v>
      </c>
      <c r="CT12" s="91">
        <f>'звітна до попередньої (середні)'!CD12</f>
        <v>14.95</v>
      </c>
      <c r="CU12" s="91">
        <f>'звітна до попередньої (середні)'!CE12</f>
        <v>13.7</v>
      </c>
      <c r="CV12" s="91">
        <f>'звітна до попередньої (середні)'!CF12</f>
        <v>13.7</v>
      </c>
      <c r="CW12" s="226">
        <f t="shared" si="15"/>
        <v>9</v>
      </c>
      <c r="CX12" s="91">
        <f>'звітна до попередньої (середні)'!CG12</f>
        <v>100</v>
      </c>
      <c r="CY12" s="91">
        <f>'звітна до попередньої (середні)'!CH12</f>
        <v>91.63879598662207</v>
      </c>
      <c r="CZ12" s="91">
        <f>'звітна до попередньої (середні)'!CI12</f>
        <v>31.85</v>
      </c>
      <c r="DA12" s="91">
        <f>'звітна до попередньої (середні)'!CJ12</f>
        <v>30.7</v>
      </c>
      <c r="DB12" s="91">
        <f>'звітна до попередньої (середні)'!CK12</f>
        <v>30.7</v>
      </c>
      <c r="DC12" s="226">
        <f t="shared" si="16"/>
        <v>7</v>
      </c>
      <c r="DD12" s="210">
        <f>'звітна до попередньої (середні)'!CL12</f>
        <v>100</v>
      </c>
      <c r="DE12" s="210">
        <f>'звітна до попередньої (середні)'!CM12</f>
        <v>96.38932496075353</v>
      </c>
      <c r="DF12" s="91">
        <f>'звітна до попередньої (середні)'!CN12</f>
        <v>23.5</v>
      </c>
      <c r="DG12" s="91">
        <f>'звітна до попередньої (середні)'!CO12</f>
        <v>21.5</v>
      </c>
      <c r="DH12" s="91">
        <f>'звітна до попередньої (середні)'!CP12</f>
        <v>21.5</v>
      </c>
      <c r="DI12" s="226">
        <f t="shared" si="17"/>
        <v>10</v>
      </c>
      <c r="DJ12" s="91">
        <f>'звітна до попередньої (середні)'!CQ12</f>
        <v>100</v>
      </c>
      <c r="DK12" s="91">
        <f>'звітна до попередньої (середні)'!CR12</f>
        <v>91.48936170212765</v>
      </c>
      <c r="DL12" s="91">
        <f>'звітна до попередньої (середні)'!CS12</f>
        <v>8.1</v>
      </c>
      <c r="DM12" s="91">
        <f>'звітна до попередньої (середні)'!CT12</f>
        <v>15</v>
      </c>
      <c r="DN12" s="91">
        <f>'звітна до попередньої (середні)'!CU12</f>
        <v>15</v>
      </c>
      <c r="DO12" s="226">
        <f t="shared" si="18"/>
        <v>6</v>
      </c>
      <c r="DP12" s="227">
        <f>'звітна до попередньої (середні)'!CV12</f>
        <v>100</v>
      </c>
      <c r="DQ12" s="91">
        <f>'звітна до попередньої (середні)'!CW12</f>
        <v>185.1851851851852</v>
      </c>
      <c r="DR12" s="91">
        <f>'звітна до попередньої (середні)'!CX12</f>
        <v>8.35</v>
      </c>
      <c r="DS12" s="91">
        <f>'звітна до попередньої (середні)'!CY12</f>
        <v>8</v>
      </c>
      <c r="DT12" s="91">
        <f>'звітна до попередньої (середні)'!CZ12</f>
        <v>8</v>
      </c>
      <c r="DU12" s="226">
        <f t="shared" si="19"/>
        <v>12</v>
      </c>
      <c r="DV12" s="91">
        <f>'звітна до попередньої (середні)'!DA12</f>
        <v>100</v>
      </c>
      <c r="DW12" s="91">
        <f>'звітна до попередньої (середні)'!DB12</f>
        <v>95.80838323353294</v>
      </c>
      <c r="DX12" s="91">
        <f>'звітна до попередньої (середні)'!DC12</f>
        <v>13.8</v>
      </c>
      <c r="DY12" s="91">
        <f>'звітна до попередньої (середні)'!DD12</f>
        <v>8.85</v>
      </c>
      <c r="DZ12" s="91">
        <f>'звітна до попередньої (середні)'!DE12</f>
        <v>8.85</v>
      </c>
      <c r="EA12" s="226">
        <f t="shared" si="20"/>
        <v>10</v>
      </c>
      <c r="EB12" s="91">
        <f>'звітна до попередньої (середні)'!DF12</f>
        <v>100</v>
      </c>
      <c r="EC12" s="91">
        <f>'звітна до попередньої (середні)'!DG12</f>
        <v>64.13043478260869</v>
      </c>
      <c r="ED12" s="91">
        <f>'звітна до попередньої (середні)'!DH12</f>
        <v>9.15</v>
      </c>
      <c r="EE12" s="91">
        <f>'звітна до попередньої (середні)'!DI12</f>
        <v>9.25</v>
      </c>
      <c r="EF12" s="91">
        <f>'звітна до попередньої (середні)'!DJ12</f>
        <v>8.5</v>
      </c>
      <c r="EG12" s="226">
        <f t="shared" si="21"/>
        <v>9</v>
      </c>
      <c r="EH12" s="91">
        <f>'звітна до попередньої (середні)'!DK12</f>
        <v>91.8918918918919</v>
      </c>
      <c r="EI12" s="91">
        <f>'звітна до попередньої (середні)'!DL12</f>
        <v>92.89617486338797</v>
      </c>
      <c r="EJ12" s="91">
        <f>'звітна до попередньої (середні)'!DM12</f>
        <v>12.15</v>
      </c>
      <c r="EK12" s="91">
        <f>'звітна до попередньої (середні)'!DN12</f>
        <v>9</v>
      </c>
      <c r="EL12" s="91">
        <f>'звітна до попередньої (середні)'!DO12</f>
        <v>9</v>
      </c>
      <c r="EM12" s="226">
        <f t="shared" si="22"/>
        <v>8</v>
      </c>
      <c r="EN12" s="91">
        <f>'звітна до попередньої (середні)'!DP12</f>
        <v>100</v>
      </c>
      <c r="EO12" s="91">
        <f>'звітна до попередньої (середні)'!D12</f>
        <v>16.8</v>
      </c>
    </row>
    <row r="13" spans="1:145" s="95" customFormat="1" ht="15.75">
      <c r="A13" s="169" t="s">
        <v>52</v>
      </c>
      <c r="B13" s="88">
        <f>'звітна до попередньої (середні)'!B13</f>
        <v>17</v>
      </c>
      <c r="C13" s="88">
        <f>'звітна до попередньої (середні)'!C13</f>
        <v>17</v>
      </c>
      <c r="D13" s="88">
        <f>'звітна до попередньої (середні)'!D13</f>
        <v>17</v>
      </c>
      <c r="E13" s="226">
        <f t="shared" si="0"/>
        <v>9</v>
      </c>
      <c r="F13" s="91">
        <f>'звітна до попередньої (середні)'!E13</f>
        <v>100</v>
      </c>
      <c r="G13" s="91">
        <f>'звітна до попередньої (середні)'!F13</f>
        <v>100</v>
      </c>
      <c r="H13" s="91">
        <f>'звітна до попередньої (середні)'!G13</f>
        <v>15</v>
      </c>
      <c r="I13" s="91">
        <f>'звітна до попередньої (середні)'!H13</f>
        <v>15</v>
      </c>
      <c r="J13" s="91">
        <f>'звітна до попередньої (середні)'!I13</f>
        <v>15</v>
      </c>
      <c r="K13" s="103">
        <f t="shared" si="1"/>
        <v>3</v>
      </c>
      <c r="L13" s="91">
        <f>'звітна до попередньої (середні)'!J13</f>
        <v>100</v>
      </c>
      <c r="M13" s="91">
        <f>'звітна до попередньої (середні)'!K13</f>
        <v>100</v>
      </c>
      <c r="N13" s="91">
        <f>'звітна до попередньої (середні)'!L13</f>
        <v>16.5</v>
      </c>
      <c r="O13" s="91">
        <f>'звітна до попередньої (середні)'!M13</f>
        <v>16.5</v>
      </c>
      <c r="P13" s="91">
        <f>'звітна до попередньої (середні)'!N13</f>
        <v>16.5</v>
      </c>
      <c r="Q13" s="226">
        <f t="shared" si="2"/>
        <v>7</v>
      </c>
      <c r="R13" s="91">
        <f>'звітна до попередньої (середні)'!O13</f>
        <v>100</v>
      </c>
      <c r="S13" s="91">
        <f>'звітна до попередньої (середні)'!P13</f>
        <v>100</v>
      </c>
      <c r="T13" s="91" t="str">
        <f>'звітна до попередньої (середні)'!Q13</f>
        <v>-</v>
      </c>
      <c r="U13" s="91" t="str">
        <f>'звітна до попередньої (середні)'!R13</f>
        <v>-</v>
      </c>
      <c r="V13" s="91" t="str">
        <f>'звітна до попередньої (середні)'!S13</f>
        <v>-</v>
      </c>
      <c r="W13" s="89" t="s">
        <v>32</v>
      </c>
      <c r="X13" s="91" t="str">
        <f>'звітна до попередньої (середні)'!T13</f>
        <v>-</v>
      </c>
      <c r="Y13" s="91" t="str">
        <f>'звітна до попередньої (середні)'!U13</f>
        <v>-</v>
      </c>
      <c r="Z13" s="91">
        <f>'звітна до попередньої (середні)'!V13</f>
        <v>122.5</v>
      </c>
      <c r="AA13" s="91">
        <f>'звітна до попередньої (середні)'!W13</f>
        <v>120</v>
      </c>
      <c r="AB13" s="91">
        <f>'звітна до попередньої (середні)'!X13</f>
        <v>120</v>
      </c>
      <c r="AC13" s="226">
        <f t="shared" si="4"/>
        <v>7</v>
      </c>
      <c r="AD13" s="91">
        <f>'звітна до попередньої (середні)'!Y13</f>
        <v>100</v>
      </c>
      <c r="AE13" s="91">
        <f>'звітна до попередньої (середні)'!Z13</f>
        <v>97.95918367346938</v>
      </c>
      <c r="AF13" s="91">
        <f>'звітна до попередньої (середні)'!AA13</f>
        <v>66</v>
      </c>
      <c r="AG13" s="91">
        <f>'звітна до попередньої (середні)'!AB13</f>
        <v>61</v>
      </c>
      <c r="AH13" s="91">
        <f>'звітна до попередньої (середні)'!AC13</f>
        <v>62.75</v>
      </c>
      <c r="AI13" s="226">
        <f t="shared" si="5"/>
        <v>4</v>
      </c>
      <c r="AJ13" s="91">
        <f>'звітна до попередньої (середні)'!AD13</f>
        <v>102.86885245901641</v>
      </c>
      <c r="AK13" s="91">
        <f>'звітна до попередньої (середні)'!AE13</f>
        <v>95.07575757575758</v>
      </c>
      <c r="AL13" s="91">
        <f>'звітна до попередньої (середні)'!AF13</f>
        <v>57.5</v>
      </c>
      <c r="AM13" s="91">
        <f>'звітна до попередньої (середні)'!AG13</f>
        <v>60</v>
      </c>
      <c r="AN13" s="91">
        <f>'звітна до попередньої (середні)'!AH13</f>
        <v>60</v>
      </c>
      <c r="AO13" s="103">
        <f t="shared" si="23"/>
        <v>2</v>
      </c>
      <c r="AP13" s="91">
        <f>'звітна до попередньої (середні)'!AI13</f>
        <v>100</v>
      </c>
      <c r="AQ13" s="91">
        <f>'звітна до попередньої (середні)'!AJ13</f>
        <v>104.34782608695652</v>
      </c>
      <c r="AR13" s="91">
        <f>'звітна до попередньої (середні)'!AK13</f>
        <v>11.375</v>
      </c>
      <c r="AS13" s="91">
        <f>'звітна до попередньої (середні)'!AL13</f>
        <v>12.125</v>
      </c>
      <c r="AT13" s="91">
        <f>'звітна до попередньої (середні)'!AM13</f>
        <v>12.125</v>
      </c>
      <c r="AU13" s="226">
        <f t="shared" si="6"/>
        <v>12</v>
      </c>
      <c r="AV13" s="91">
        <f>'звітна до попередньої (середні)'!AN13</f>
        <v>100</v>
      </c>
      <c r="AW13" s="91">
        <f>'звітна до попередньої (середні)'!AO13</f>
        <v>106.5934065934066</v>
      </c>
      <c r="AX13" s="91">
        <f>'звітна до попередньої (середні)'!AP13</f>
        <v>17</v>
      </c>
      <c r="AY13" s="91">
        <f>'звітна до попередньої (середні)'!AQ13</f>
        <v>15.25</v>
      </c>
      <c r="AZ13" s="91">
        <f>'звітна до попередньої (середні)'!AR13</f>
        <v>17.25</v>
      </c>
      <c r="BA13" s="226">
        <f t="shared" si="7"/>
        <v>14</v>
      </c>
      <c r="BB13" s="91">
        <f>'звітна до попередньої (середні)'!AS13</f>
        <v>113.11475409836065</v>
      </c>
      <c r="BC13" s="91">
        <f>'звітна до попередньої (середні)'!AT13</f>
        <v>101.47058823529412</v>
      </c>
      <c r="BD13" s="91">
        <f>'звітна до попередньої (середні)'!AU13</f>
        <v>24.95</v>
      </c>
      <c r="BE13" s="91">
        <f>'звітна до попередньої (середні)'!AV13</f>
        <v>23</v>
      </c>
      <c r="BF13" s="91">
        <f>'звітна до попередньої (середні)'!AW13</f>
        <v>23</v>
      </c>
      <c r="BG13" s="226">
        <f t="shared" si="8"/>
        <v>5</v>
      </c>
      <c r="BH13" s="91">
        <f>'звітна до попередньої (середні)'!AX13</f>
        <v>100</v>
      </c>
      <c r="BI13" s="91">
        <f>'звітна до попередньої (середні)'!AY13</f>
        <v>92.18436873747495</v>
      </c>
      <c r="BJ13" s="91">
        <f>'звітна до попередньої (середні)'!AZ13</f>
        <v>24.125</v>
      </c>
      <c r="BK13" s="91">
        <f>'звітна до попередньої (середні)'!BA13</f>
        <v>24.25</v>
      </c>
      <c r="BL13" s="91">
        <f>'звітна до попередньої (середні)'!BB13</f>
        <v>27.25</v>
      </c>
      <c r="BM13" s="226">
        <f t="shared" si="9"/>
        <v>10</v>
      </c>
      <c r="BN13" s="91">
        <f>'звітна до попередньої (середні)'!BC13</f>
        <v>112.37113402061856</v>
      </c>
      <c r="BO13" s="91">
        <f>'звітна до попередньої (середні)'!BD13</f>
        <v>112.95336787564767</v>
      </c>
      <c r="BP13" s="91">
        <f>'звітна до попередньої (середні)'!BE13</f>
        <v>63.75</v>
      </c>
      <c r="BQ13" s="91">
        <f>'звітна до попередньої (середні)'!BF13</f>
        <v>68.25</v>
      </c>
      <c r="BR13" s="91">
        <f>'звітна до попередньої (середні)'!BG13</f>
        <v>68.25</v>
      </c>
      <c r="BS13" s="226">
        <f t="shared" si="10"/>
        <v>6</v>
      </c>
      <c r="BT13" s="91">
        <f>'звітна до попередньої (середні)'!BH13</f>
        <v>100</v>
      </c>
      <c r="BU13" s="91">
        <f>'звітна до попередньої (середні)'!BI13</f>
        <v>107.05882352941177</v>
      </c>
      <c r="BV13" s="91">
        <f>'звітна до попередньої (середні)'!BJ13</f>
        <v>18.875</v>
      </c>
      <c r="BW13" s="91">
        <f>'звітна до попередньої (середні)'!BK13</f>
        <v>20</v>
      </c>
      <c r="BX13" s="91">
        <f>'звітна до попередньої (середні)'!BL13</f>
        <v>20</v>
      </c>
      <c r="BY13" s="226">
        <f t="shared" si="11"/>
        <v>8</v>
      </c>
      <c r="BZ13" s="91">
        <f>'звітна до попередньої (середні)'!BM13</f>
        <v>100</v>
      </c>
      <c r="CA13" s="91">
        <f>'звітна до попередньої (середні)'!BN13</f>
        <v>105.96026490066225</v>
      </c>
      <c r="CB13" s="91">
        <f>'звітна до попередньої (середні)'!BO13</f>
        <v>32.75</v>
      </c>
      <c r="CC13" s="91">
        <f>'звітна до попередньої (середні)'!BP13</f>
        <v>40.5</v>
      </c>
      <c r="CD13" s="91">
        <f>'звітна до попередньої (середні)'!BQ13</f>
        <v>40.5</v>
      </c>
      <c r="CE13" s="226">
        <f t="shared" si="12"/>
        <v>5</v>
      </c>
      <c r="CF13" s="91">
        <f>'звітна до попередньої (середні)'!BR13</f>
        <v>100</v>
      </c>
      <c r="CG13" s="91">
        <f>'звітна до попередньої (середні)'!BS13</f>
        <v>123.66412213740459</v>
      </c>
      <c r="CH13" s="91">
        <f>'звітна до попередньої (середні)'!BT13</f>
        <v>110</v>
      </c>
      <c r="CI13" s="91">
        <f>'звітна до попередньої (середні)'!BU13</f>
        <v>125.5</v>
      </c>
      <c r="CJ13" s="91">
        <f>'звітна до попередньої (середні)'!BV13</f>
        <v>125.5</v>
      </c>
      <c r="CK13" s="226">
        <f t="shared" si="13"/>
        <v>7</v>
      </c>
      <c r="CL13" s="91">
        <f>'звітна до попередньої (середні)'!BW13</f>
        <v>100</v>
      </c>
      <c r="CM13" s="91">
        <f>'звітна до попередньої (середні)'!BX13</f>
        <v>114.0909090909091</v>
      </c>
      <c r="CN13" s="91">
        <f>'звітна до попередньої (середні)'!BY13</f>
        <v>35.875</v>
      </c>
      <c r="CO13" s="91">
        <f>'звітна до попередньої (середні)'!BZ13</f>
        <v>38.75</v>
      </c>
      <c r="CP13" s="91">
        <f>'звітна до попередньої (середні)'!CA13</f>
        <v>45.25</v>
      </c>
      <c r="CQ13" s="226">
        <f t="shared" si="14"/>
        <v>11</v>
      </c>
      <c r="CR13" s="91">
        <f>'звітна до попередньої (середні)'!CB13</f>
        <v>116.77419354838709</v>
      </c>
      <c r="CS13" s="91">
        <f>'звітна до попередньої (середні)'!CC13</f>
        <v>126.13240418118468</v>
      </c>
      <c r="CT13" s="91">
        <f>'звітна до попередньої (середні)'!CD13</f>
        <v>13.875</v>
      </c>
      <c r="CU13" s="91">
        <f>'звітна до попередньої (середні)'!CE13</f>
        <v>13.375</v>
      </c>
      <c r="CV13" s="91">
        <f>'звітна до попередньої (середні)'!CF13</f>
        <v>14.35</v>
      </c>
      <c r="CW13" s="90">
        <f t="shared" si="15"/>
        <v>14</v>
      </c>
      <c r="CX13" s="91">
        <f>'звітна до попередньої (середні)'!CG13</f>
        <v>107.28971962616822</v>
      </c>
      <c r="CY13" s="91">
        <f>'звітна до попередньої (середні)'!CH13</f>
        <v>103.42342342342342</v>
      </c>
      <c r="CZ13" s="91">
        <f>'звітна до попередньої (середні)'!CI13</f>
        <v>31.5</v>
      </c>
      <c r="DA13" s="91">
        <f>'звітна до попередньої (середні)'!CJ13</f>
        <v>31</v>
      </c>
      <c r="DB13" s="91">
        <f>'звітна до попередньої (середні)'!CK13</f>
        <v>31</v>
      </c>
      <c r="DC13" s="226">
        <f t="shared" si="16"/>
        <v>9</v>
      </c>
      <c r="DD13" s="210">
        <f>'звітна до попередньої (середні)'!CL13</f>
        <v>100</v>
      </c>
      <c r="DE13" s="210">
        <f>'звітна до попередньої (середні)'!CM13</f>
        <v>98.4126984126984</v>
      </c>
      <c r="DF13" s="91">
        <f>'звітна до попередньої (середні)'!CN13</f>
        <v>26.25</v>
      </c>
      <c r="DG13" s="91">
        <f>'звітна до попередньої (середні)'!CO13</f>
        <v>22.625</v>
      </c>
      <c r="DH13" s="91">
        <f>'звітна до попередньої (середні)'!CP13</f>
        <v>22.875</v>
      </c>
      <c r="DI13" s="226">
        <f t="shared" si="17"/>
        <v>12</v>
      </c>
      <c r="DJ13" s="91">
        <f>'звітна до попередньої (середні)'!CQ13</f>
        <v>101.10497237569061</v>
      </c>
      <c r="DK13" s="91">
        <f>'звітна до попередньої (середні)'!CR13</f>
        <v>87.14285714285714</v>
      </c>
      <c r="DL13" s="91">
        <f>'звітна до попередньої (середні)'!CS13</f>
        <v>8.125</v>
      </c>
      <c r="DM13" s="91">
        <f>'звітна до попередньої (середні)'!CT13</f>
        <v>14.75</v>
      </c>
      <c r="DN13" s="91">
        <f>'звітна до попередньої (середні)'!CU13</f>
        <v>15</v>
      </c>
      <c r="DO13" s="226">
        <f t="shared" si="18"/>
        <v>6</v>
      </c>
      <c r="DP13" s="91">
        <f>'звітна до попередньої (середні)'!CV13</f>
        <v>101.69491525423729</v>
      </c>
      <c r="DQ13" s="91">
        <f>'звітна до попередньої (середні)'!CW13</f>
        <v>184.6153846153846</v>
      </c>
      <c r="DR13" s="91">
        <f>'звітна до попередньої (середні)'!CX13</f>
        <v>7.5</v>
      </c>
      <c r="DS13" s="91">
        <f>'звітна до попередньої (середні)'!CY13</f>
        <v>6</v>
      </c>
      <c r="DT13" s="91">
        <f>'звітна до попередньої (середні)'!CZ13</f>
        <v>6.5</v>
      </c>
      <c r="DU13" s="226">
        <f t="shared" si="19"/>
        <v>5</v>
      </c>
      <c r="DV13" s="91">
        <f>'звітна до попередньої (середні)'!DA13</f>
        <v>108.33333333333333</v>
      </c>
      <c r="DW13" s="91">
        <f>'звітна до попередньої (середні)'!DB13</f>
        <v>86.66666666666667</v>
      </c>
      <c r="DX13" s="91">
        <f>'звітна до попередньої (середні)'!DC13</f>
        <v>12.75</v>
      </c>
      <c r="DY13" s="91">
        <f>'звітна до попередньої (середні)'!DD13</f>
        <v>11</v>
      </c>
      <c r="DZ13" s="91">
        <f>'звітна до попередньої (середні)'!DE13</f>
        <v>9.75</v>
      </c>
      <c r="EA13" s="90">
        <f t="shared" si="20"/>
        <v>13</v>
      </c>
      <c r="EB13" s="91">
        <f>'звітна до попередньої (середні)'!DF13</f>
        <v>88.63636363636364</v>
      </c>
      <c r="EC13" s="91">
        <f>'звітна до попередньої (середні)'!DG13</f>
        <v>76.47058823529412</v>
      </c>
      <c r="ED13" s="91">
        <f>'звітна до попередньої (середні)'!DH13</f>
        <v>8</v>
      </c>
      <c r="EE13" s="91">
        <f>'звітна до попередньої (середні)'!DI13</f>
        <v>8.75</v>
      </c>
      <c r="EF13" s="91">
        <f>'звітна до попередньої (середні)'!DJ13</f>
        <v>10</v>
      </c>
      <c r="EG13" s="90">
        <f t="shared" si="21"/>
        <v>14</v>
      </c>
      <c r="EH13" s="91">
        <f>'звітна до попередньої (середні)'!DK13</f>
        <v>114.28571428571428</v>
      </c>
      <c r="EI13" s="91">
        <f>'звітна до попередньої (середні)'!DL13</f>
        <v>125</v>
      </c>
      <c r="EJ13" s="91">
        <f>'звітна до попередньої (середні)'!DM13</f>
        <v>12.25</v>
      </c>
      <c r="EK13" s="91">
        <f>'звітна до попередньої (середні)'!DN13</f>
        <v>9.375</v>
      </c>
      <c r="EL13" s="91">
        <f>'звітна до попередньої (середні)'!DO13</f>
        <v>10</v>
      </c>
      <c r="EM13" s="90">
        <f t="shared" si="22"/>
        <v>13</v>
      </c>
      <c r="EN13" s="91">
        <f>'звітна до попередньої (середні)'!DP13</f>
        <v>106.66666666666667</v>
      </c>
      <c r="EO13" s="91">
        <f>'звітна до попередньої (середні)'!DQ13</f>
        <v>81.63265306122449</v>
      </c>
    </row>
    <row r="14" spans="1:145" s="95" customFormat="1" ht="15.75">
      <c r="A14" s="169" t="s">
        <v>53</v>
      </c>
      <c r="B14" s="88">
        <f>'звітна до попередньої (середні)'!B14</f>
        <v>16</v>
      </c>
      <c r="C14" s="88">
        <f>'звітна до попередньої (середні)'!C14</f>
        <v>17</v>
      </c>
      <c r="D14" s="88">
        <f>'звітна до попередньої (середні)'!D14</f>
        <v>17</v>
      </c>
      <c r="E14" s="89">
        <f t="shared" si="0"/>
        <v>9</v>
      </c>
      <c r="F14" s="91">
        <f>'звітна до попередньої (середні)'!E14</f>
        <v>100</v>
      </c>
      <c r="G14" s="91">
        <f>'звітна до попередньої (середні)'!F14</f>
        <v>106.25</v>
      </c>
      <c r="H14" s="91">
        <f>'звітна до попередньої (середні)'!G14</f>
        <v>15.45</v>
      </c>
      <c r="I14" s="91">
        <f>'звітна до попередньої (середні)'!H14</f>
        <v>15.97</v>
      </c>
      <c r="J14" s="91">
        <f>'звітна до попередньої (середні)'!I14</f>
        <v>15.97</v>
      </c>
      <c r="K14" s="89">
        <f t="shared" si="1"/>
        <v>9</v>
      </c>
      <c r="L14" s="91">
        <f>'звітна до попередньої (середні)'!J14</f>
        <v>100</v>
      </c>
      <c r="M14" s="91">
        <f>'звітна до попередньої (середні)'!K14</f>
        <v>103.36569579288026</v>
      </c>
      <c r="N14" s="91">
        <f>'звітна до попередньої (середні)'!L14</f>
        <v>15.9</v>
      </c>
      <c r="O14" s="91">
        <f>'звітна до попередньої (середні)'!M14</f>
        <v>16.6</v>
      </c>
      <c r="P14" s="91">
        <f>'звітна до попередньої (середні)'!N14</f>
        <v>16.6</v>
      </c>
      <c r="Q14" s="89">
        <f t="shared" si="2"/>
        <v>10</v>
      </c>
      <c r="R14" s="91">
        <f>'звітна до попередньої (середні)'!O14</f>
        <v>100</v>
      </c>
      <c r="S14" s="91">
        <f>'звітна до попередньої (середні)'!P14</f>
        <v>104.40251572327044</v>
      </c>
      <c r="T14" s="91">
        <f>'звітна до попередньої (середні)'!Q14</f>
        <v>125</v>
      </c>
      <c r="U14" s="91">
        <f>'звітна до попередньої (середні)'!R14</f>
        <v>130</v>
      </c>
      <c r="V14" s="91">
        <f>'звітна до попередньої (середні)'!S14</f>
        <v>130</v>
      </c>
      <c r="W14" s="90">
        <f t="shared" si="3"/>
        <v>11</v>
      </c>
      <c r="X14" s="91">
        <f>'звітна до попередньої (середні)'!T14</f>
        <v>100</v>
      </c>
      <c r="Y14" s="91">
        <f>'звітна до попередньої (середні)'!U14</f>
        <v>104</v>
      </c>
      <c r="Z14" s="91">
        <f>'звітна до попередньої (середні)'!V14</f>
        <v>125</v>
      </c>
      <c r="AA14" s="91">
        <f>'звітна до попередньої (середні)'!W14</f>
        <v>120</v>
      </c>
      <c r="AB14" s="91">
        <f>'звітна до попередньої (середні)'!X14</f>
        <v>120</v>
      </c>
      <c r="AC14" s="226">
        <f t="shared" si="4"/>
        <v>7</v>
      </c>
      <c r="AD14" s="91">
        <f>'звітна до попередньої (середні)'!Y14</f>
        <v>100</v>
      </c>
      <c r="AE14" s="91">
        <f>'звітна до попередньої (середні)'!Z14</f>
        <v>96</v>
      </c>
      <c r="AF14" s="91">
        <f>'звітна до попередньої (середні)'!AA14</f>
        <v>60</v>
      </c>
      <c r="AG14" s="91">
        <f>'звітна до попередньої (середні)'!AB14</f>
        <v>62.75</v>
      </c>
      <c r="AH14" s="91">
        <f>'звітна до попередньої (середні)'!AC14</f>
        <v>62.75</v>
      </c>
      <c r="AI14" s="226">
        <f t="shared" si="5"/>
        <v>4</v>
      </c>
      <c r="AJ14" s="91">
        <f>'звітна до попередньої (середні)'!AD14</f>
        <v>100</v>
      </c>
      <c r="AK14" s="91">
        <f>'звітна до попередньої (середні)'!AE14</f>
        <v>104.58333333333334</v>
      </c>
      <c r="AL14" s="91">
        <f>'звітна до попередньої (середні)'!AF14</f>
        <v>70</v>
      </c>
      <c r="AM14" s="91">
        <f>'звітна до попередньої (середні)'!AG14</f>
        <v>70</v>
      </c>
      <c r="AN14" s="91">
        <f>'звітна до попередньої (середні)'!AH14</f>
        <v>70</v>
      </c>
      <c r="AO14" s="90">
        <f t="shared" si="23"/>
        <v>14</v>
      </c>
      <c r="AP14" s="91">
        <f>'звітна до попередньої (середні)'!AI14</f>
        <v>100</v>
      </c>
      <c r="AQ14" s="91">
        <f>'звітна до попередньої (середні)'!AJ14</f>
        <v>100</v>
      </c>
      <c r="AR14" s="91">
        <f>'звітна до попередньої (середні)'!AK14</f>
        <v>10.385</v>
      </c>
      <c r="AS14" s="91">
        <f>'звітна до попередньої (середні)'!AL14</f>
        <v>11.735</v>
      </c>
      <c r="AT14" s="91">
        <f>'звітна до попередньої (середні)'!AM14</f>
        <v>11.735</v>
      </c>
      <c r="AU14" s="89">
        <f t="shared" si="6"/>
        <v>7</v>
      </c>
      <c r="AV14" s="91">
        <f>'звітна до попередньої (середні)'!AN14</f>
        <v>100</v>
      </c>
      <c r="AW14" s="91">
        <f>'звітна до попередньої (середні)'!AO14</f>
        <v>112.99951853635051</v>
      </c>
      <c r="AX14" s="91">
        <f>'звітна до попередньої (середні)'!AP14</f>
        <v>14.219999999999999</v>
      </c>
      <c r="AY14" s="91">
        <f>'звітна до попередньої (середні)'!AQ14</f>
        <v>16.25</v>
      </c>
      <c r="AZ14" s="91">
        <f>'звітна до попередньої (середні)'!AR14</f>
        <v>16.25</v>
      </c>
      <c r="BA14" s="226">
        <f t="shared" si="7"/>
        <v>10</v>
      </c>
      <c r="BB14" s="91">
        <f>'звітна до попередньої (середні)'!AS14</f>
        <v>100</v>
      </c>
      <c r="BC14" s="91">
        <f>'звітна до попередньої (середні)'!AT14</f>
        <v>114.27566807313643</v>
      </c>
      <c r="BD14" s="91">
        <f>'звітна до попередньої (середні)'!AU14</f>
        <v>25.485</v>
      </c>
      <c r="BE14" s="91">
        <f>'звітна до попередньої (середні)'!AV14</f>
        <v>23.8</v>
      </c>
      <c r="BF14" s="91">
        <f>'звітна до попередньої (середні)'!AW14</f>
        <v>23.8</v>
      </c>
      <c r="BG14" s="226">
        <f t="shared" si="8"/>
        <v>10</v>
      </c>
      <c r="BH14" s="91">
        <f>'звітна до попередньої (середні)'!AX14</f>
        <v>100</v>
      </c>
      <c r="BI14" s="91">
        <f>'звітна до попередньої (середні)'!AY14</f>
        <v>93.3882676083971</v>
      </c>
      <c r="BJ14" s="91">
        <f>'звітна до попередньої (середні)'!AZ14</f>
        <v>20.75</v>
      </c>
      <c r="BK14" s="91">
        <f>'звітна до попередньої (середні)'!BA14</f>
        <v>23</v>
      </c>
      <c r="BL14" s="91">
        <f>'звітна до попередньої (середні)'!BB14</f>
        <v>26</v>
      </c>
      <c r="BM14" s="226">
        <f t="shared" si="9"/>
        <v>6</v>
      </c>
      <c r="BN14" s="91">
        <f>'звітна до попередньої (середні)'!BC14</f>
        <v>113.04347826086956</v>
      </c>
      <c r="BO14" s="91">
        <f>'звітна до попередньої (середні)'!BD14</f>
        <v>125.30120481927712</v>
      </c>
      <c r="BP14" s="91">
        <f>'звітна до попередньої (середні)'!BE14</f>
        <v>61.25</v>
      </c>
      <c r="BQ14" s="91">
        <f>'звітна до попередньої (середні)'!BF14</f>
        <v>68.25</v>
      </c>
      <c r="BR14" s="91">
        <f>'звітна до попередньої (середні)'!BG14</f>
        <v>68.25</v>
      </c>
      <c r="BS14" s="89">
        <f t="shared" si="10"/>
        <v>6</v>
      </c>
      <c r="BT14" s="91">
        <f>'звітна до попередньої (середні)'!BH14</f>
        <v>100</v>
      </c>
      <c r="BU14" s="91">
        <f>'звітна до попередньої (середні)'!BI14</f>
        <v>111.42857142857143</v>
      </c>
      <c r="BV14" s="91">
        <f>'звітна до попередньої (середні)'!BJ14</f>
        <v>19.875</v>
      </c>
      <c r="BW14" s="91">
        <f>'звітна до попередньої (середні)'!BK14</f>
        <v>19.875</v>
      </c>
      <c r="BX14" s="91">
        <f>'звітна до попередньої (середні)'!BL14</f>
        <v>19.875</v>
      </c>
      <c r="BY14" s="226">
        <f t="shared" si="11"/>
        <v>7</v>
      </c>
      <c r="BZ14" s="91">
        <f>'звітна до попередньої (середні)'!BM14</f>
        <v>100</v>
      </c>
      <c r="CA14" s="91">
        <f>'звітна до попередньої (середні)'!BN14</f>
        <v>100</v>
      </c>
      <c r="CB14" s="91">
        <f>'звітна до попередньої (середні)'!BO14</f>
        <v>40</v>
      </c>
      <c r="CC14" s="91">
        <f>'звітна до попередньої (середні)'!BP14</f>
        <v>42</v>
      </c>
      <c r="CD14" s="91">
        <f>'звітна до попередньої (середні)'!BQ14</f>
        <v>42</v>
      </c>
      <c r="CE14" s="89">
        <f t="shared" si="12"/>
        <v>6</v>
      </c>
      <c r="CF14" s="91">
        <f>'звітна до попередньої (середні)'!BR14</f>
        <v>100</v>
      </c>
      <c r="CG14" s="91">
        <f>'звітна до попередньої (середні)'!BS14</f>
        <v>105</v>
      </c>
      <c r="CH14" s="91">
        <f>'звітна до попередньої (середні)'!BT14</f>
        <v>121.75</v>
      </c>
      <c r="CI14" s="91">
        <f>'звітна до попередньої (середні)'!BU14</f>
        <v>125</v>
      </c>
      <c r="CJ14" s="91">
        <f>'звітна до попередньої (середні)'!BV14</f>
        <v>130</v>
      </c>
      <c r="CK14" s="226">
        <f t="shared" si="13"/>
        <v>11</v>
      </c>
      <c r="CL14" s="227">
        <f>'звітна до попередньої (середні)'!BW14</f>
        <v>104</v>
      </c>
      <c r="CM14" s="91">
        <f>'звітна до попередньої (середні)'!BX14</f>
        <v>106.77618069815196</v>
      </c>
      <c r="CN14" s="91">
        <f>'звітна до попередньої (середні)'!BY14</f>
        <v>43.5</v>
      </c>
      <c r="CO14" s="91">
        <f>'звітна до попередньої (середні)'!BZ14</f>
        <v>45</v>
      </c>
      <c r="CP14" s="91">
        <f>'звітна до попередньої (середні)'!CA14</f>
        <v>45</v>
      </c>
      <c r="CQ14" s="89">
        <f t="shared" si="14"/>
        <v>10</v>
      </c>
      <c r="CR14" s="91">
        <f>'звітна до попередньої (середні)'!CB14</f>
        <v>100</v>
      </c>
      <c r="CS14" s="91">
        <f>'звітна до попередньої (середні)'!CC14</f>
        <v>103.44827586206897</v>
      </c>
      <c r="CT14" s="91">
        <f>'звітна до попередньої (середні)'!CD14</f>
        <v>11.775</v>
      </c>
      <c r="CU14" s="91">
        <f>'звітна до попередньої (середні)'!CE14</f>
        <v>13.809999999999999</v>
      </c>
      <c r="CV14" s="91">
        <f>'звітна до попередньої (середні)'!CF14</f>
        <v>13.809999999999999</v>
      </c>
      <c r="CW14" s="226">
        <f t="shared" si="15"/>
        <v>11</v>
      </c>
      <c r="CX14" s="91">
        <f>'звітна до попередньої (середні)'!CG14</f>
        <v>100</v>
      </c>
      <c r="CY14" s="91">
        <f>'звітна до попередньої (середні)'!CH14</f>
        <v>117.2823779193206</v>
      </c>
      <c r="CZ14" s="91">
        <f>'звітна до попередньої (середні)'!CI14</f>
        <v>31.8</v>
      </c>
      <c r="DA14" s="91">
        <f>'звітна до попередньої (середні)'!CJ14</f>
        <v>31.47</v>
      </c>
      <c r="DB14" s="91">
        <f>'звітна до попередньої (середні)'!CK14</f>
        <v>31.47</v>
      </c>
      <c r="DC14" s="90">
        <f t="shared" si="16"/>
        <v>14</v>
      </c>
      <c r="DD14" s="210">
        <f>'звітна до попередньої (середні)'!CL14</f>
        <v>100</v>
      </c>
      <c r="DE14" s="210">
        <f>'звітна до попередньої (середні)'!CM14</f>
        <v>98.9622641509434</v>
      </c>
      <c r="DF14" s="91">
        <f>'звітна до попередньої (середні)'!CN14</f>
        <v>23.5</v>
      </c>
      <c r="DG14" s="91">
        <f>'звітна до попередньої (середні)'!CO14</f>
        <v>20.25</v>
      </c>
      <c r="DH14" s="91">
        <f>'звітна до попередньої (середні)'!CP14</f>
        <v>21</v>
      </c>
      <c r="DI14" s="226">
        <f t="shared" si="17"/>
        <v>9</v>
      </c>
      <c r="DJ14" s="91">
        <f>'звітна до попередньої (середні)'!CQ14</f>
        <v>103.7037037037037</v>
      </c>
      <c r="DK14" s="91">
        <f>'звітна до попередньої (середні)'!CR14</f>
        <v>89.36170212765957</v>
      </c>
      <c r="DL14" s="91">
        <f>'звітна до попередньої (середні)'!CS14</f>
        <v>8</v>
      </c>
      <c r="DM14" s="91">
        <f>'звітна до попередньої (середні)'!CT14</f>
        <v>16.5</v>
      </c>
      <c r="DN14" s="91">
        <f>'звітна до попередньої (середні)'!CU14</f>
        <v>16.5</v>
      </c>
      <c r="DO14" s="90">
        <f t="shared" si="18"/>
        <v>15</v>
      </c>
      <c r="DP14" s="91">
        <f>'звітна до попередньої (середні)'!CV14</f>
        <v>100</v>
      </c>
      <c r="DQ14" s="91">
        <f>'звітна до попередньої (середні)'!CW14</f>
        <v>206.25</v>
      </c>
      <c r="DR14" s="91">
        <f>'звітна до попередньої (середні)'!CX14</f>
        <v>9.25</v>
      </c>
      <c r="DS14" s="91">
        <f>'звітна до попередньої (середні)'!CY14</f>
        <v>8.75</v>
      </c>
      <c r="DT14" s="91">
        <f>'звітна до попередньої (середні)'!CZ14</f>
        <v>8.75</v>
      </c>
      <c r="DU14" s="90">
        <f t="shared" si="19"/>
        <v>14</v>
      </c>
      <c r="DV14" s="91">
        <f>'звітна до попередньої (середні)'!DA14</f>
        <v>100</v>
      </c>
      <c r="DW14" s="227">
        <f>'звітна до попередньої (середні)'!DB14</f>
        <v>94.5945945945946</v>
      </c>
      <c r="DX14" s="227">
        <f>'звітна до попередньої (середні)'!DC14</f>
        <v>13</v>
      </c>
      <c r="DY14" s="91">
        <f>'звітна до попередньої (середні)'!DD14</f>
        <v>9.25</v>
      </c>
      <c r="DZ14" s="91">
        <f>'звітна до попередньої (середні)'!DE14</f>
        <v>8</v>
      </c>
      <c r="EA14" s="226">
        <f t="shared" si="20"/>
        <v>6</v>
      </c>
      <c r="EB14" s="91">
        <f>'звітна до попередньої (середні)'!DF14</f>
        <v>86.48648648648648</v>
      </c>
      <c r="EC14" s="91">
        <f>'звітна до попередньої (середні)'!DG14</f>
        <v>61.53846153846154</v>
      </c>
      <c r="ED14" s="91">
        <f>'звітна до попередньої (середні)'!DH14</f>
        <v>10.5</v>
      </c>
      <c r="EE14" s="91">
        <f>'звітна до попередньої (середні)'!DI14</f>
        <v>8.5</v>
      </c>
      <c r="EF14" s="91">
        <f>'звітна до попередньої (середні)'!DJ14</f>
        <v>8.25</v>
      </c>
      <c r="EG14" s="226">
        <f t="shared" si="21"/>
        <v>7</v>
      </c>
      <c r="EH14" s="91">
        <f>'звітна до попередньої (середні)'!DK14</f>
        <v>97.05882352941177</v>
      </c>
      <c r="EI14" s="91">
        <f>'звітна до попередньої (середні)'!DL14</f>
        <v>78.57142857142857</v>
      </c>
      <c r="EJ14" s="91">
        <f>'звітна до попередньої (середні)'!DM14</f>
        <v>17.5</v>
      </c>
      <c r="EK14" s="91">
        <f>'звітна до попередньої (середні)'!DN14</f>
        <v>8.75</v>
      </c>
      <c r="EL14" s="91">
        <f>'звітна до попередньої (середні)'!DO14</f>
        <v>8.25</v>
      </c>
      <c r="EM14" s="103">
        <f t="shared" si="22"/>
        <v>2</v>
      </c>
      <c r="EN14" s="91">
        <f>'звітна до попередньої (середні)'!DP14</f>
        <v>94.28571428571428</v>
      </c>
      <c r="EO14" s="91">
        <f>'звітна до попередньої (середні)'!DQ14</f>
        <v>47.14285714285714</v>
      </c>
    </row>
    <row r="15" spans="1:145" s="95" customFormat="1" ht="15.75">
      <c r="A15" s="169" t="s">
        <v>54</v>
      </c>
      <c r="B15" s="88">
        <f>'звітна до попередньої (середні)'!B15</f>
        <v>16</v>
      </c>
      <c r="C15" s="88">
        <f>'звітна до попередньої (середні)'!C15</f>
        <v>16.5</v>
      </c>
      <c r="D15" s="88">
        <f>'звітна до попередньої (середні)'!D15</f>
        <v>17</v>
      </c>
      <c r="E15" s="89">
        <f t="shared" si="0"/>
        <v>9</v>
      </c>
      <c r="F15" s="91">
        <f>'звітна до попередньої (середні)'!E15</f>
        <v>103.03030303030303</v>
      </c>
      <c r="G15" s="91">
        <f>'звітна до попередньої (середні)'!F15</f>
        <v>106.25</v>
      </c>
      <c r="H15" s="91">
        <f>'звітна до попередньої (середні)'!G15</f>
        <v>15.44</v>
      </c>
      <c r="I15" s="91">
        <f>'звітна до попередньої (середні)'!H15</f>
        <v>15.94</v>
      </c>
      <c r="J15" s="91">
        <f>'звітна до попередньої (середні)'!I15</f>
        <v>15.94</v>
      </c>
      <c r="K15" s="89">
        <f t="shared" si="1"/>
        <v>8</v>
      </c>
      <c r="L15" s="91">
        <f>'звітна до попередньої (середні)'!J15</f>
        <v>100</v>
      </c>
      <c r="M15" s="91">
        <f>'звітна до попередньої (середні)'!K15</f>
        <v>103.23834196891191</v>
      </c>
      <c r="N15" s="91">
        <f>'звітна до попередньої (середні)'!L15</f>
        <v>15.93</v>
      </c>
      <c r="O15" s="91">
        <f>'звітна до попередньої (середні)'!M15</f>
        <v>16.43</v>
      </c>
      <c r="P15" s="91">
        <f>'звітна до попередньої (середні)'!N15</f>
        <v>16.43</v>
      </c>
      <c r="Q15" s="89">
        <f t="shared" si="2"/>
        <v>6</v>
      </c>
      <c r="R15" s="91">
        <f>'звітна до попередньої (середні)'!O15</f>
        <v>100</v>
      </c>
      <c r="S15" s="91">
        <f>'звітна до попередньої (середні)'!P15</f>
        <v>103.13873195229128</v>
      </c>
      <c r="T15" s="91">
        <f>'звітна до попередньої (середні)'!Q15</f>
        <v>120</v>
      </c>
      <c r="U15" s="91">
        <f>'звітна до попередньої (середні)'!R15</f>
        <v>120</v>
      </c>
      <c r="V15" s="91">
        <f>'звітна до попередньої (середні)'!S15</f>
        <v>120</v>
      </c>
      <c r="W15" s="103">
        <f t="shared" si="3"/>
        <v>3</v>
      </c>
      <c r="X15" s="91">
        <f>'звітна до попередньої (середні)'!T15</f>
        <v>100</v>
      </c>
      <c r="Y15" s="91">
        <f>'звітна до попередньої (середні)'!U15</f>
        <v>100</v>
      </c>
      <c r="Z15" s="91">
        <f>'звітна до попередньої (середні)'!V15</f>
        <v>125</v>
      </c>
      <c r="AA15" s="91">
        <f>'звітна до попередньої (середні)'!W15</f>
        <v>125</v>
      </c>
      <c r="AB15" s="91">
        <f>'звітна до попередньої (середні)'!X15</f>
        <v>125</v>
      </c>
      <c r="AC15" s="90">
        <f t="shared" si="4"/>
        <v>14</v>
      </c>
      <c r="AD15" s="91">
        <f>'звітна до попередньої (середні)'!Y15</f>
        <v>100</v>
      </c>
      <c r="AE15" s="91">
        <f>'звітна до попередньої (середні)'!Z15</f>
        <v>100</v>
      </c>
      <c r="AF15" s="91">
        <f>'звітна до попередньої (середні)'!AA15</f>
        <v>59</v>
      </c>
      <c r="AG15" s="91">
        <f>'звітна до попередньої (середні)'!AB15</f>
        <v>65</v>
      </c>
      <c r="AH15" s="91">
        <f>'звітна до попередньої (середні)'!AC15</f>
        <v>65</v>
      </c>
      <c r="AI15" s="226">
        <f t="shared" si="5"/>
        <v>10</v>
      </c>
      <c r="AJ15" s="91">
        <f>'звітна до попередньої (середні)'!AD15</f>
        <v>100</v>
      </c>
      <c r="AK15" s="91">
        <f>'звітна до попередньої (середні)'!AE15</f>
        <v>110.16949152542372</v>
      </c>
      <c r="AL15" s="91">
        <f>'звітна до попередньої (середні)'!AF15</f>
        <v>65</v>
      </c>
      <c r="AM15" s="91">
        <f>'звітна до попередньої (середні)'!AG15</f>
        <v>65</v>
      </c>
      <c r="AN15" s="91">
        <f>'звітна до попередньої (середні)'!AH15</f>
        <v>65</v>
      </c>
      <c r="AO15" s="226">
        <f t="shared" si="23"/>
        <v>5</v>
      </c>
      <c r="AP15" s="91">
        <f>'звітна до попередньої (середні)'!AI15</f>
        <v>100</v>
      </c>
      <c r="AQ15" s="91">
        <f>'звітна до попередньої (середні)'!AJ15</f>
        <v>100</v>
      </c>
      <c r="AR15" s="91">
        <f>'звітна до попередньої (середні)'!AK15</f>
        <v>11</v>
      </c>
      <c r="AS15" s="91">
        <f>'звітна до попередньої (середні)'!AL15</f>
        <v>12</v>
      </c>
      <c r="AT15" s="91">
        <f>'звітна до попередньої (середні)'!AM15</f>
        <v>12</v>
      </c>
      <c r="AU15" s="226">
        <f t="shared" si="6"/>
        <v>9</v>
      </c>
      <c r="AV15" s="91">
        <f>'звітна до попередньої (середні)'!AN15</f>
        <v>100</v>
      </c>
      <c r="AW15" s="91">
        <f>'звітна до попередньої (середні)'!AO15</f>
        <v>109.09090909090908</v>
      </c>
      <c r="AX15" s="91">
        <f>'звітна до попередньої (середні)'!AP15</f>
        <v>14</v>
      </c>
      <c r="AY15" s="91">
        <f>'звітна до попередньої (середні)'!AQ15</f>
        <v>16.5</v>
      </c>
      <c r="AZ15" s="91">
        <f>'звітна до попередньої (середні)'!AR15</f>
        <v>16.5</v>
      </c>
      <c r="BA15" s="90">
        <f t="shared" si="7"/>
        <v>11</v>
      </c>
      <c r="BB15" s="91">
        <f>'звітна до попередньої (середні)'!AS15</f>
        <v>100</v>
      </c>
      <c r="BC15" s="91">
        <f>'звітна до попередньої (середні)'!AT15</f>
        <v>117.85714285714286</v>
      </c>
      <c r="BD15" s="91">
        <f>'звітна до попередньої (середні)'!AU15</f>
        <v>23</v>
      </c>
      <c r="BE15" s="91">
        <f>'звітна до попередньої (середні)'!AV15</f>
        <v>24.5</v>
      </c>
      <c r="BF15" s="91">
        <f>'звітна до попередньої (середні)'!AW15</f>
        <v>24.5</v>
      </c>
      <c r="BG15" s="90">
        <f>RANK(BF15,$BF$8:$BF$23,1)</f>
        <v>14</v>
      </c>
      <c r="BH15" s="91">
        <f>'звітна до попередньої (середні)'!AX15</f>
        <v>100</v>
      </c>
      <c r="BI15" s="91">
        <f>'звітна до попередньої (середні)'!AY15</f>
        <v>106.5217391304348</v>
      </c>
      <c r="BJ15" s="91">
        <f>'звітна до попередньої (середні)'!AZ15</f>
        <v>20.5</v>
      </c>
      <c r="BK15" s="91">
        <f>'звітна до попередньої (середні)'!BA15</f>
        <v>32</v>
      </c>
      <c r="BL15" s="91">
        <f>'звітна до попередньої (середні)'!BB15</f>
        <v>32</v>
      </c>
      <c r="BM15" s="90">
        <f t="shared" si="9"/>
        <v>15</v>
      </c>
      <c r="BN15" s="91">
        <f>'звітна до попередньої (середні)'!BC15</f>
        <v>100</v>
      </c>
      <c r="BO15" s="91">
        <f>'звітна до попередньої (середні)'!BD15</f>
        <v>156.09756097560975</v>
      </c>
      <c r="BP15" s="91">
        <f>'звітна до попередньої (середні)'!BE15</f>
        <v>70</v>
      </c>
      <c r="BQ15" s="91">
        <f>'звітна до попередньої (середні)'!BF15</f>
        <v>70</v>
      </c>
      <c r="BR15" s="91">
        <f>'звітна до попередньої (середні)'!BG15</f>
        <v>70</v>
      </c>
      <c r="BS15" s="226">
        <f t="shared" si="10"/>
        <v>10</v>
      </c>
      <c r="BT15" s="91">
        <f>'звітна до попередньої (середні)'!BH15</f>
        <v>100</v>
      </c>
      <c r="BU15" s="91">
        <f>'звітна до попередньої (середні)'!BI15</f>
        <v>100</v>
      </c>
      <c r="BV15" s="91">
        <f>'звітна до попередньої (середні)'!BJ15</f>
        <v>19.01</v>
      </c>
      <c r="BW15" s="91">
        <f>'звітна до попередньої (середні)'!BK15</f>
        <v>23.16</v>
      </c>
      <c r="BX15" s="91">
        <f>'звітна до попередньої (середні)'!BL15</f>
        <v>23.58</v>
      </c>
      <c r="BY15" s="90">
        <f t="shared" si="11"/>
        <v>14</v>
      </c>
      <c r="BZ15" s="91">
        <f>'звітна до попередньої (середні)'!BM15</f>
        <v>101.81347150259066</v>
      </c>
      <c r="CA15" s="91">
        <f>'звітна до попередньої (середні)'!BN15</f>
        <v>124.0399789584429</v>
      </c>
      <c r="CB15" s="91">
        <f>'звітна до попередньої (середні)'!BO15</f>
        <v>45</v>
      </c>
      <c r="CC15" s="91">
        <f>'звітна до попередньої (середні)'!BP15</f>
        <v>52.5</v>
      </c>
      <c r="CD15" s="91">
        <f>'звітна до попередньої (середні)'!BQ15</f>
        <v>54</v>
      </c>
      <c r="CE15" s="226">
        <f t="shared" si="12"/>
        <v>12</v>
      </c>
      <c r="CF15" s="91">
        <f>'звітна до попередньої (середні)'!BR15</f>
        <v>102.85714285714285</v>
      </c>
      <c r="CG15" s="91">
        <f>'звітна до попередньої (середні)'!BS15</f>
        <v>120</v>
      </c>
      <c r="CH15" s="91">
        <f>'звітна до попередньої (середні)'!BT15</f>
        <v>121.25</v>
      </c>
      <c r="CI15" s="91">
        <f>'звітна до попередньої (середні)'!BU15</f>
        <v>128.75</v>
      </c>
      <c r="CJ15" s="91">
        <f>'звітна до попередньої (середні)'!BV15</f>
        <v>128.75</v>
      </c>
      <c r="CK15" s="226">
        <f t="shared" si="13"/>
        <v>10</v>
      </c>
      <c r="CL15" s="227">
        <f>'звітна до попередньої (середні)'!BW15</f>
        <v>100</v>
      </c>
      <c r="CM15" s="91">
        <f>'звітна до попередньої (середні)'!BX15</f>
        <v>106.18556701030928</v>
      </c>
      <c r="CN15" s="91">
        <f>'звітна до попередньої (середні)'!BY15</f>
        <v>45.75</v>
      </c>
      <c r="CO15" s="91">
        <f>'звітна до попередньої (середні)'!BZ15</f>
        <v>52.5</v>
      </c>
      <c r="CP15" s="91">
        <f>'звітна до попередньої (середні)'!CA15</f>
        <v>52.5</v>
      </c>
      <c r="CQ15" s="226">
        <f t="shared" si="14"/>
        <v>12</v>
      </c>
      <c r="CR15" s="91">
        <f>'звітна до попередньої (середні)'!CB15</f>
        <v>100</v>
      </c>
      <c r="CS15" s="91">
        <f>'звітна до попередньої (середні)'!CC15</f>
        <v>114.75409836065573</v>
      </c>
      <c r="CT15" s="91">
        <f>'звітна до попередньої (середні)'!CD15</f>
        <v>13</v>
      </c>
      <c r="CU15" s="91">
        <f>'звітна до попередньої (середні)'!CE15</f>
        <v>13.65</v>
      </c>
      <c r="CV15" s="91">
        <f>'звітна до попередньої (середні)'!CF15</f>
        <v>13.65</v>
      </c>
      <c r="CW15" s="226">
        <f t="shared" si="15"/>
        <v>7</v>
      </c>
      <c r="CX15" s="91">
        <f>'звітна до попередньої (середні)'!CG15</f>
        <v>100</v>
      </c>
      <c r="CY15" s="91">
        <f>'звітна до попередньої (середні)'!CH15</f>
        <v>105</v>
      </c>
      <c r="CZ15" s="91">
        <f>'звітна до попередньої (середні)'!CI15</f>
        <v>31.25</v>
      </c>
      <c r="DA15" s="91">
        <f>'звітна до попередньої (середні)'!CJ15</f>
        <v>31.25</v>
      </c>
      <c r="DB15" s="91">
        <f>'звітна до попередньої (середні)'!CK15</f>
        <v>31.25</v>
      </c>
      <c r="DC15" s="90">
        <f t="shared" si="16"/>
        <v>11</v>
      </c>
      <c r="DD15" s="210">
        <f>'звітна до попередньої (середні)'!CL15</f>
        <v>100</v>
      </c>
      <c r="DE15" s="210">
        <f>'звітна до попередньої (середні)'!CM15</f>
        <v>100</v>
      </c>
      <c r="DF15" s="91">
        <f>'звітна до попередньої (середні)'!CN15</f>
        <v>27.6</v>
      </c>
      <c r="DG15" s="91">
        <f>'звітна до попередньої (середні)'!CO15</f>
        <v>24</v>
      </c>
      <c r="DH15" s="91">
        <f>'звітна до попередньої (середні)'!CP15</f>
        <v>24</v>
      </c>
      <c r="DI15" s="90">
        <f t="shared" si="17"/>
        <v>13</v>
      </c>
      <c r="DJ15" s="91">
        <f>'звітна до попередньої (середні)'!CQ15</f>
        <v>100</v>
      </c>
      <c r="DK15" s="91">
        <f>'звітна до попередньої (середні)'!CR15</f>
        <v>86.95652173913044</v>
      </c>
      <c r="DL15" s="91">
        <f>'звітна до попередньої (середні)'!CS15</f>
        <v>8.5</v>
      </c>
      <c r="DM15" s="91">
        <f>'звітна до попередньої (середні)'!CT15</f>
        <v>14.75</v>
      </c>
      <c r="DN15" s="91">
        <f>'звітна до попередньої (середні)'!CU15</f>
        <v>16</v>
      </c>
      <c r="DO15" s="90">
        <f t="shared" si="18"/>
        <v>14</v>
      </c>
      <c r="DP15" s="91">
        <f>'звітна до попередньої (середні)'!CV15</f>
        <v>108.47457627118644</v>
      </c>
      <c r="DQ15" s="91">
        <f>'звітна до попередньої (середні)'!CW15</f>
        <v>188.23529411764704</v>
      </c>
      <c r="DR15" s="91">
        <f>'звітна до попередньої (середні)'!CX15</f>
        <v>8</v>
      </c>
      <c r="DS15" s="91">
        <f>'звітна до попередньої (середні)'!CY15</f>
        <v>7</v>
      </c>
      <c r="DT15" s="91">
        <f>'звітна до попередньої (середні)'!CZ15</f>
        <v>6.75</v>
      </c>
      <c r="DU15" s="226">
        <f t="shared" si="19"/>
        <v>7</v>
      </c>
      <c r="DV15" s="91">
        <f>'звітна до попередньої (середні)'!DA15</f>
        <v>96.42857142857143</v>
      </c>
      <c r="DW15" s="91">
        <f>'звітна до попередньої (середні)'!DB15</f>
        <v>84.375</v>
      </c>
      <c r="DX15" s="91">
        <f>'звітна до попередньої (середні)'!DC15</f>
        <v>14</v>
      </c>
      <c r="DY15" s="91">
        <f>'звітна до попередньої (середні)'!DD15</f>
        <v>10.5</v>
      </c>
      <c r="DZ15" s="91">
        <f>'звітна до попередньої (середні)'!DE15</f>
        <v>10.5</v>
      </c>
      <c r="EA15" s="90">
        <f t="shared" si="20"/>
        <v>15</v>
      </c>
      <c r="EB15" s="91">
        <f>'звітна до попередньої (середні)'!DF15</f>
        <v>100</v>
      </c>
      <c r="EC15" s="91">
        <f>'звітна до попередньої (середні)'!DG15</f>
        <v>75</v>
      </c>
      <c r="ED15" s="91">
        <f>'звітна до попередньої (середні)'!DH15</f>
        <v>9.75</v>
      </c>
      <c r="EE15" s="91">
        <f>'звітна до попередньої (середні)'!DI15</f>
        <v>9</v>
      </c>
      <c r="EF15" s="91">
        <f>'звітна до попередньої (середні)'!DJ15</f>
        <v>9</v>
      </c>
      <c r="EG15" s="226">
        <f t="shared" si="21"/>
        <v>12</v>
      </c>
      <c r="EH15" s="91">
        <f>'звітна до попередньої (середні)'!DK15</f>
        <v>100</v>
      </c>
      <c r="EI15" s="91">
        <f>'звітна до попередньої (середні)'!DL15</f>
        <v>92.3076923076923</v>
      </c>
      <c r="EJ15" s="91">
        <f>'звітна до попередньої (середні)'!DM15</f>
        <v>12</v>
      </c>
      <c r="EK15" s="91">
        <f>'звітна до попередньої (середні)'!DN15</f>
        <v>9</v>
      </c>
      <c r="EL15" s="91">
        <f>'звітна до попередньої (середні)'!DO15</f>
        <v>9.5</v>
      </c>
      <c r="EM15" s="226">
        <f t="shared" si="22"/>
        <v>11</v>
      </c>
      <c r="EN15" s="91">
        <f>'звітна до попередньої (середні)'!DP15</f>
        <v>105.55555555555556</v>
      </c>
      <c r="EO15" s="91">
        <f>'звітна до попередньої (середні)'!DQ15</f>
        <v>79.16666666666666</v>
      </c>
    </row>
    <row r="16" spans="1:145" s="95" customFormat="1" ht="15.75">
      <c r="A16" s="169" t="s">
        <v>55</v>
      </c>
      <c r="B16" s="88">
        <f>'звітна до попередньої (середні)'!B16</f>
        <v>14.25</v>
      </c>
      <c r="C16" s="88">
        <f>'звітна до попередньої (середні)'!C16</f>
        <v>16.8</v>
      </c>
      <c r="D16" s="88">
        <f>'звітна до попередньої (середні)'!D16</f>
        <v>16.8</v>
      </c>
      <c r="E16" s="226">
        <f t="shared" si="0"/>
        <v>6</v>
      </c>
      <c r="F16" s="91">
        <f>'звітна до попередньої (середні)'!E16</f>
        <v>100</v>
      </c>
      <c r="G16" s="91">
        <f>'звітна до попередньої (середні)'!F16</f>
        <v>117.89473684210527</v>
      </c>
      <c r="H16" s="91">
        <f>'звітна до попередньої (середні)'!G16</f>
        <v>13.45</v>
      </c>
      <c r="I16" s="91">
        <f>'звітна до попередньої (середні)'!H16</f>
        <v>15.8</v>
      </c>
      <c r="J16" s="91">
        <f>'звітна до попередньої (середні)'!I16</f>
        <v>15.8</v>
      </c>
      <c r="K16" s="226">
        <f t="shared" si="1"/>
        <v>6</v>
      </c>
      <c r="L16" s="91">
        <f>'звітна до попередньої (середні)'!J16</f>
        <v>100</v>
      </c>
      <c r="M16" s="91">
        <f>'звітна до попередньої (середні)'!K16</f>
        <v>117.4721189591078</v>
      </c>
      <c r="N16" s="91">
        <f>'звітна до попередньої (середні)'!L16</f>
        <v>14.6</v>
      </c>
      <c r="O16" s="91">
        <f>'звітна до попередньої (середні)'!M16</f>
        <v>16.5</v>
      </c>
      <c r="P16" s="91">
        <f>'звітна до попередньої (середні)'!N16</f>
        <v>16.5</v>
      </c>
      <c r="Q16" s="226">
        <f t="shared" si="2"/>
        <v>7</v>
      </c>
      <c r="R16" s="91">
        <f>'звітна до попередньої (середні)'!O16</f>
        <v>100</v>
      </c>
      <c r="S16" s="91">
        <f>'звітна до попередньої (середні)'!P16</f>
        <v>113.013698630137</v>
      </c>
      <c r="T16" s="91">
        <f>'звітна до попередньої (середні)'!Q16</f>
        <v>122</v>
      </c>
      <c r="U16" s="91">
        <f>'звітна до попередньої (середні)'!R16</f>
        <v>122</v>
      </c>
      <c r="V16" s="91">
        <f>'звітна до попередньої (середні)'!S16</f>
        <v>122</v>
      </c>
      <c r="W16" s="226">
        <f t="shared" si="3"/>
        <v>6</v>
      </c>
      <c r="X16" s="91">
        <f>'звітна до попередньої (середні)'!T16</f>
        <v>100</v>
      </c>
      <c r="Y16" s="91">
        <f>'звітна до попередньої (середні)'!U16</f>
        <v>100</v>
      </c>
      <c r="Z16" s="91">
        <f>'звітна до попередньої (середні)'!V16</f>
        <v>120</v>
      </c>
      <c r="AA16" s="91">
        <f>'звітна до попередньої (середні)'!W16</f>
        <v>122</v>
      </c>
      <c r="AB16" s="91">
        <f>'звітна до попередньої (середні)'!X16</f>
        <v>120</v>
      </c>
      <c r="AC16" s="226">
        <f t="shared" si="4"/>
        <v>7</v>
      </c>
      <c r="AD16" s="91">
        <f>'звітна до попередньої (середні)'!Y16</f>
        <v>98.36065573770492</v>
      </c>
      <c r="AE16" s="91">
        <f>'звітна до попередньої (середні)'!Z16</f>
        <v>100</v>
      </c>
      <c r="AF16" s="91">
        <f>'звітна до попередньої (середні)'!AA16</f>
        <v>58</v>
      </c>
      <c r="AG16" s="91">
        <f>'звітна до попередньої (середні)'!AB16</f>
        <v>62.5</v>
      </c>
      <c r="AH16" s="91">
        <f>'звітна до попередньої (середні)'!AC16</f>
        <v>63</v>
      </c>
      <c r="AI16" s="226">
        <f t="shared" si="5"/>
        <v>7</v>
      </c>
      <c r="AJ16" s="91">
        <f>'звітна до попередньої (середні)'!AD16</f>
        <v>100.8</v>
      </c>
      <c r="AK16" s="91">
        <f>'звітна до попередньої (середні)'!AE16</f>
        <v>108.62068965517241</v>
      </c>
      <c r="AL16" s="91">
        <f>'звітна до попередньої (середні)'!AF16</f>
        <v>60</v>
      </c>
      <c r="AM16" s="91">
        <f>'звітна до попередньої (середні)'!AG16</f>
        <v>65</v>
      </c>
      <c r="AN16" s="91">
        <f>'звітна до попередньої (середні)'!AH16</f>
        <v>65</v>
      </c>
      <c r="AO16" s="226">
        <f t="shared" si="23"/>
        <v>5</v>
      </c>
      <c r="AP16" s="91">
        <f>'звітна до попередньої (середні)'!AI16</f>
        <v>100</v>
      </c>
      <c r="AQ16" s="91">
        <f>'звітна до попередньої (середні)'!AJ16</f>
        <v>108.33333333333333</v>
      </c>
      <c r="AR16" s="91">
        <f>'звітна до попередньої (середні)'!AK16</f>
        <v>9.7</v>
      </c>
      <c r="AS16" s="91">
        <f>'звітна до попередньої (середні)'!AL16</f>
        <v>11.5</v>
      </c>
      <c r="AT16" s="91">
        <f>'звітна до попередньої (середні)'!AM16</f>
        <v>11.5</v>
      </c>
      <c r="AU16" s="226">
        <f t="shared" si="6"/>
        <v>6</v>
      </c>
      <c r="AV16" s="91">
        <f>'звітна до попередньої (середні)'!AN16</f>
        <v>100</v>
      </c>
      <c r="AW16" s="91">
        <f>'звітна до попередньої (середні)'!AO16</f>
        <v>118.55670103092784</v>
      </c>
      <c r="AX16" s="91">
        <f>'звітна до попередньої (середні)'!AP16</f>
        <v>13.75</v>
      </c>
      <c r="AY16" s="91">
        <f>'звітна до попередньої (середні)'!AQ16</f>
        <v>15.125</v>
      </c>
      <c r="AZ16" s="91">
        <f>'звітна до попередньої (середні)'!AR16</f>
        <v>15.75</v>
      </c>
      <c r="BA16" s="226">
        <f t="shared" si="7"/>
        <v>4</v>
      </c>
      <c r="BB16" s="91">
        <f>'звітна до попередньої (середні)'!AS16</f>
        <v>104.13223140495869</v>
      </c>
      <c r="BC16" s="91">
        <f>'звітна до попередньої (середні)'!AT16</f>
        <v>114.54545454545455</v>
      </c>
      <c r="BD16" s="91">
        <f>'звітна до попередньої (середні)'!AU16</f>
        <v>22.75</v>
      </c>
      <c r="BE16" s="91">
        <f>'звітна до попередньої (середні)'!AV16</f>
        <v>23.05</v>
      </c>
      <c r="BF16" s="91">
        <f>'звітна до попередньої (середні)'!AW16</f>
        <v>23.05</v>
      </c>
      <c r="BG16" s="226">
        <f t="shared" si="8"/>
        <v>7</v>
      </c>
      <c r="BH16" s="91">
        <f>'звітна до попередньої (середні)'!AX16</f>
        <v>100</v>
      </c>
      <c r="BI16" s="91">
        <f>'звітна до попередньої (середні)'!AY16</f>
        <v>101.31868131868131</v>
      </c>
      <c r="BJ16" s="91">
        <f>'звітна до попередньої (середні)'!AZ16</f>
        <v>18.75</v>
      </c>
      <c r="BK16" s="91">
        <f>'звітна до попередньої (середні)'!BA16</f>
        <v>20</v>
      </c>
      <c r="BL16" s="91">
        <f>'звітна до попередньої (середні)'!BB16</f>
        <v>24</v>
      </c>
      <c r="BM16" s="103">
        <f t="shared" si="9"/>
        <v>3</v>
      </c>
      <c r="BN16" s="91">
        <f>'звітна до попередньої (середні)'!BC16</f>
        <v>120</v>
      </c>
      <c r="BO16" s="91">
        <f>'звітна до попередньої (середні)'!BD16</f>
        <v>128</v>
      </c>
      <c r="BP16" s="91">
        <f>'звітна до попередньої (середні)'!BE16</f>
        <v>58</v>
      </c>
      <c r="BQ16" s="91">
        <f>'звітна до попередньої (середні)'!BF16</f>
        <v>68</v>
      </c>
      <c r="BR16" s="91">
        <f>'звітна до попередньої (середні)'!BG16</f>
        <v>68.8</v>
      </c>
      <c r="BS16" s="226">
        <f t="shared" si="10"/>
        <v>8</v>
      </c>
      <c r="BT16" s="91">
        <f>'звітна до попередньої (середні)'!BH16</f>
        <v>101.17647058823529</v>
      </c>
      <c r="BU16" s="91">
        <f>'звітна до попередньої (середні)'!BI16</f>
        <v>118.62068965517241</v>
      </c>
      <c r="BV16" s="91">
        <f>'звітна до попередньої (середні)'!BJ16</f>
        <v>18.4</v>
      </c>
      <c r="BW16" s="91">
        <f>'звітна до попередньої (середні)'!BK16</f>
        <v>20</v>
      </c>
      <c r="BX16" s="91">
        <f>'звітна до попередньої (середні)'!BL16</f>
        <v>20</v>
      </c>
      <c r="BY16" s="226">
        <f t="shared" si="11"/>
        <v>8</v>
      </c>
      <c r="BZ16" s="91">
        <f>'звітна до попередньої (середні)'!BM16</f>
        <v>100</v>
      </c>
      <c r="CA16" s="91">
        <f>'звітна до попередньої (середні)'!BN16</f>
        <v>108.69565217391306</v>
      </c>
      <c r="CB16" s="91">
        <f>'звітна до попередньої (середні)'!BO16</f>
        <v>39</v>
      </c>
      <c r="CC16" s="91">
        <f>'звітна до попередньої (середні)'!BP16</f>
        <v>45</v>
      </c>
      <c r="CD16" s="91">
        <f>'звітна до попередньої (середні)'!BQ16</f>
        <v>45</v>
      </c>
      <c r="CE16" s="89">
        <f t="shared" si="12"/>
        <v>9</v>
      </c>
      <c r="CF16" s="91">
        <f>'звітна до попередньої (середні)'!BR16</f>
        <v>100</v>
      </c>
      <c r="CG16" s="91">
        <f>'звітна до попередньої (середні)'!BS16</f>
        <v>115.38461538461537</v>
      </c>
      <c r="CH16" s="91">
        <f>'звітна до попередньої (середні)'!BT16</f>
        <v>117.5</v>
      </c>
      <c r="CI16" s="91">
        <f>'звітна до попередньої (середні)'!BU16</f>
        <v>125.2</v>
      </c>
      <c r="CJ16" s="91">
        <f>'звітна до попередньої (середні)'!BV16</f>
        <v>125.2</v>
      </c>
      <c r="CK16" s="226">
        <f t="shared" si="13"/>
        <v>6</v>
      </c>
      <c r="CL16" s="91">
        <f>'звітна до попередньої (середні)'!BW16</f>
        <v>100</v>
      </c>
      <c r="CM16" s="91">
        <f>'звітна до попередньої (середні)'!BX16</f>
        <v>106.55319148936171</v>
      </c>
      <c r="CN16" s="91" t="str">
        <f>'звітна до попередньої (середні)'!BY16</f>
        <v>-</v>
      </c>
      <c r="CO16" s="91">
        <f>'звітна до попередньої (середні)'!BZ16</f>
        <v>44.5</v>
      </c>
      <c r="CP16" s="91">
        <f>'звітна до попередньої (середні)'!CA16</f>
        <v>44.5</v>
      </c>
      <c r="CQ16" s="226">
        <f t="shared" si="14"/>
        <v>8</v>
      </c>
      <c r="CR16" s="91" t="str">
        <f>'звітна до попередньої (середні)'!CB16</f>
        <v> -</v>
      </c>
      <c r="CS16" s="91" t="str">
        <f>'звітна до попередньої (середні)'!CC16</f>
        <v> -</v>
      </c>
      <c r="CT16" s="91">
        <f>'звітна до попередньої (середні)'!CD16</f>
        <v>12.3</v>
      </c>
      <c r="CU16" s="91">
        <f>'звітна до попередньої (середні)'!CE16</f>
        <v>14</v>
      </c>
      <c r="CV16" s="91">
        <f>'звітна до попередньої (середні)'!CF16</f>
        <v>14</v>
      </c>
      <c r="CW16" s="226">
        <f t="shared" si="15"/>
        <v>12</v>
      </c>
      <c r="CX16" s="91">
        <f>'звітна до попередньої (середні)'!CG16</f>
        <v>100</v>
      </c>
      <c r="CY16" s="91">
        <f>'звітна до попередньої (середні)'!CH16</f>
        <v>113.8211382113821</v>
      </c>
      <c r="CZ16" s="91">
        <f>'звітна до попередньої (середні)'!CI16</f>
        <v>30</v>
      </c>
      <c r="DA16" s="91">
        <f>'звітна до попередньої (середні)'!CJ16</f>
        <v>30.5</v>
      </c>
      <c r="DB16" s="91">
        <f>'звітна до попередньої (середні)'!CK16</f>
        <v>30.5</v>
      </c>
      <c r="DC16" s="226">
        <f t="shared" si="16"/>
        <v>6</v>
      </c>
      <c r="DD16" s="210">
        <f>'звітна до попередньої (середні)'!CL16</f>
        <v>100</v>
      </c>
      <c r="DE16" s="210">
        <f>'звітна до попередньої (середні)'!CM16</f>
        <v>101.66666666666666</v>
      </c>
      <c r="DF16" s="91">
        <f>'звітна до попередньої (середні)'!CN16</f>
        <v>25.5</v>
      </c>
      <c r="DG16" s="91">
        <f>'звітна до попередньої (середні)'!CO16</f>
        <v>19</v>
      </c>
      <c r="DH16" s="91">
        <f>'звітна до попередньої (середні)'!CP16</f>
        <v>25</v>
      </c>
      <c r="DI16" s="90">
        <f t="shared" si="17"/>
        <v>15</v>
      </c>
      <c r="DJ16" s="91">
        <f>'звітна до попередньої (середні)'!CQ16</f>
        <v>131.57894736842107</v>
      </c>
      <c r="DK16" s="91">
        <f>'звітна до попередньої (середні)'!CR16</f>
        <v>98.0392156862745</v>
      </c>
      <c r="DL16" s="91">
        <f>'звітна до попередньої (середні)'!CS16</f>
        <v>7</v>
      </c>
      <c r="DM16" s="91">
        <f>'звітна до попередньої (середні)'!CT16</f>
        <v>15</v>
      </c>
      <c r="DN16" s="91">
        <f>'звітна до попередньої (середні)'!CU16</f>
        <v>15</v>
      </c>
      <c r="DO16" s="226">
        <f t="shared" si="18"/>
        <v>6</v>
      </c>
      <c r="DP16" s="91">
        <f>'звітна до попередньої (середні)'!CV16</f>
        <v>100</v>
      </c>
      <c r="DQ16" s="91">
        <f>'звітна до попередньої (середні)'!CW16</f>
        <v>214.28571428571428</v>
      </c>
      <c r="DR16" s="91">
        <f>'звітна до попередньої (середні)'!CX16</f>
        <v>8</v>
      </c>
      <c r="DS16" s="91">
        <f>'звітна до попередньої (середні)'!CY16</f>
        <v>8</v>
      </c>
      <c r="DT16" s="91">
        <f>'звітна до попередньої (середні)'!CZ16</f>
        <v>6</v>
      </c>
      <c r="DU16" s="103">
        <f t="shared" si="19"/>
        <v>3</v>
      </c>
      <c r="DV16" s="91">
        <f>'звітна до попередньої (середні)'!DA16</f>
        <v>75</v>
      </c>
      <c r="DW16" s="91">
        <f>'звітна до попередньої (середні)'!DB16</f>
        <v>75</v>
      </c>
      <c r="DX16" s="91">
        <f>'звітна до попередньої (середні)'!DC16</f>
        <v>12.25</v>
      </c>
      <c r="DY16" s="91">
        <f>'звітна до попередньої (середні)'!DD16</f>
        <v>9.5</v>
      </c>
      <c r="DZ16" s="91">
        <f>'звітна до попередньої (середні)'!DE16</f>
        <v>9.5</v>
      </c>
      <c r="EA16" s="226">
        <f t="shared" si="20"/>
        <v>12</v>
      </c>
      <c r="EB16" s="91">
        <f>'звітна до попередньої (середні)'!DF16</f>
        <v>100</v>
      </c>
      <c r="EC16" s="91">
        <f>'звітна до попередньої (середні)'!DG16</f>
        <v>77.55102040816327</v>
      </c>
      <c r="ED16" s="91">
        <f>'звітна до попередньої (середні)'!DH16</f>
        <v>8</v>
      </c>
      <c r="EE16" s="91">
        <f>'звітна до попередньої (середні)'!DI16</f>
        <v>9.25</v>
      </c>
      <c r="EF16" s="91">
        <f>'звітна до попередньої (середні)'!DJ16</f>
        <v>8.25</v>
      </c>
      <c r="EG16" s="226">
        <f t="shared" si="21"/>
        <v>7</v>
      </c>
      <c r="EH16" s="91">
        <f>'звітна до попередньої (середні)'!DK16</f>
        <v>89.1891891891892</v>
      </c>
      <c r="EI16" s="91">
        <f>'звітна до попередньої (середні)'!DL16</f>
        <v>103.125</v>
      </c>
      <c r="EJ16" s="91">
        <f>'звітна до попередньої (середні)'!DM16</f>
        <v>9.75</v>
      </c>
      <c r="EK16" s="91">
        <f>'звітна до попередньої (середні)'!DN16</f>
        <v>9.25</v>
      </c>
      <c r="EL16" s="91">
        <f>'звітна до попередньої (середні)'!DO16</f>
        <v>9</v>
      </c>
      <c r="EM16" s="226">
        <f t="shared" si="22"/>
        <v>8</v>
      </c>
      <c r="EN16" s="91">
        <f>'звітна до попередньої (середні)'!DP16</f>
        <v>97.2972972972973</v>
      </c>
      <c r="EO16" s="91">
        <f>'звітна до попередньої (середні)'!DQ16</f>
        <v>92.3076923076923</v>
      </c>
    </row>
    <row r="17" spans="1:145" s="95" customFormat="1" ht="15.75">
      <c r="A17" s="169" t="s">
        <v>56</v>
      </c>
      <c r="B17" s="88">
        <f>'звітна до попередньої (середні)'!B17</f>
        <v>15.95</v>
      </c>
      <c r="C17" s="88">
        <f>'звітна до попередньої (середні)'!C17</f>
        <v>16.8</v>
      </c>
      <c r="D17" s="88">
        <f>'звітна до попередньої (середні)'!D17</f>
        <v>16.8</v>
      </c>
      <c r="E17" s="226">
        <f t="shared" si="0"/>
        <v>6</v>
      </c>
      <c r="F17" s="91">
        <f>'звітна до попередньої (середні)'!E17</f>
        <v>100</v>
      </c>
      <c r="G17" s="91">
        <f>'звітна до попередньої (середні)'!F17</f>
        <v>105.32915360501569</v>
      </c>
      <c r="H17" s="91">
        <f>'звітна до попередньої (середні)'!G17</f>
        <v>13.65</v>
      </c>
      <c r="I17" s="91">
        <f>'звітна до попередньої (середні)'!H17</f>
        <v>16.6</v>
      </c>
      <c r="J17" s="91">
        <f>'звітна до попередньої (середні)'!I17</f>
        <v>16.6</v>
      </c>
      <c r="K17" s="226">
        <f t="shared" si="1"/>
        <v>11</v>
      </c>
      <c r="L17" s="91">
        <f>'звітна до попередньої (середні)'!J17</f>
        <v>100</v>
      </c>
      <c r="M17" s="91">
        <f>'звітна до попередньої (середні)'!K17</f>
        <v>121.61172161172162</v>
      </c>
      <c r="N17" s="91">
        <f>'звітна до попередньої (середні)'!L17</f>
        <v>15.36</v>
      </c>
      <c r="O17" s="91">
        <f>'звітна до попередньої (середні)'!M17</f>
        <v>15.36</v>
      </c>
      <c r="P17" s="91">
        <f>'звітна до попередньої (середні)'!N17</f>
        <v>15.36</v>
      </c>
      <c r="Q17" s="103">
        <f t="shared" si="2"/>
        <v>3</v>
      </c>
      <c r="R17" s="91">
        <f>'звітна до попередньої (середні)'!O17</f>
        <v>100</v>
      </c>
      <c r="S17" s="91">
        <f>'звітна до попередньої (середні)'!P17</f>
        <v>100</v>
      </c>
      <c r="T17" s="91" t="str">
        <f>'звітна до попередньої (середні)'!Q17</f>
        <v>-</v>
      </c>
      <c r="U17" s="91">
        <f>'звітна до попередньої (середні)'!R17</f>
        <v>120</v>
      </c>
      <c r="V17" s="91">
        <f>'звітна до попередньої (середні)'!S17</f>
        <v>120</v>
      </c>
      <c r="W17" s="103">
        <f t="shared" si="3"/>
        <v>3</v>
      </c>
      <c r="X17" s="91">
        <f>'звітна до попередньої (середні)'!T17</f>
        <v>100</v>
      </c>
      <c r="Y17" s="91" t="str">
        <f>'звітна до попередньої (середні)'!U17</f>
        <v>-</v>
      </c>
      <c r="Z17" s="91">
        <f>'звітна до попередньої (середні)'!V17</f>
        <v>120</v>
      </c>
      <c r="AA17" s="91">
        <f>'звітна до попередньої (середні)'!W17</f>
        <v>118.25</v>
      </c>
      <c r="AB17" s="91">
        <f>'звітна до попередньої (середні)'!X17</f>
        <v>118.25</v>
      </c>
      <c r="AC17" s="226">
        <f t="shared" si="4"/>
        <v>5</v>
      </c>
      <c r="AD17" s="91">
        <f>'звітна до попередньої (середні)'!Y17</f>
        <v>100</v>
      </c>
      <c r="AE17" s="91">
        <f>'звітна до попередньої (середні)'!Z17</f>
        <v>98.54166666666667</v>
      </c>
      <c r="AF17" s="91">
        <f>'звітна до попередньої (середні)'!AA17</f>
        <v>60.125</v>
      </c>
      <c r="AG17" s="91">
        <f>'звітна до попередньої (середні)'!AB17</f>
        <v>61.75</v>
      </c>
      <c r="AH17" s="91">
        <f>'звітна до попередньої (середні)'!AC17</f>
        <v>61.75</v>
      </c>
      <c r="AI17" s="103">
        <f t="shared" si="5"/>
        <v>2</v>
      </c>
      <c r="AJ17" s="91">
        <f>'звітна до попередньої (середні)'!AD17</f>
        <v>100</v>
      </c>
      <c r="AK17" s="91">
        <f>'звітна до попередньої (середні)'!AE17</f>
        <v>102.7027027027027</v>
      </c>
      <c r="AL17" s="91">
        <f>'звітна до попередньої (середні)'!AF17</f>
        <v>68.5</v>
      </c>
      <c r="AM17" s="91">
        <f>'звітна до попередньої (середні)'!AG17</f>
        <v>68.5</v>
      </c>
      <c r="AN17" s="91">
        <f>'звітна до попередньої (середні)'!AH17</f>
        <v>68.5</v>
      </c>
      <c r="AO17" s="90">
        <f t="shared" si="23"/>
        <v>13</v>
      </c>
      <c r="AP17" s="91">
        <f>'звітна до попередньої (середні)'!AI17</f>
        <v>100</v>
      </c>
      <c r="AQ17" s="91">
        <f>'звітна до попередньої (середні)'!AJ17</f>
        <v>100</v>
      </c>
      <c r="AR17" s="91">
        <f>'звітна до попередньої (середні)'!AK17</f>
        <v>10.625</v>
      </c>
      <c r="AS17" s="91">
        <f>'звітна до попередньої (середні)'!AL17</f>
        <v>10.625</v>
      </c>
      <c r="AT17" s="91">
        <f>'звітна до попередньої (середні)'!AM17</f>
        <v>10.940000000000001</v>
      </c>
      <c r="AU17" s="226">
        <f t="shared" si="6"/>
        <v>5</v>
      </c>
      <c r="AV17" s="91">
        <f>'звітна до попередньої (середні)'!AN17</f>
        <v>102.96470588235296</v>
      </c>
      <c r="AW17" s="91">
        <f>'звітна до попередньої (середні)'!AO17</f>
        <v>102.96470588235296</v>
      </c>
      <c r="AX17" s="91">
        <f>'звітна до попередньої (середні)'!AP17</f>
        <v>14.25</v>
      </c>
      <c r="AY17" s="91">
        <f>'звітна до попередньої (середні)'!AQ17</f>
        <v>15.75</v>
      </c>
      <c r="AZ17" s="91">
        <f>'звітна до попередньої (середні)'!AR17</f>
        <v>15.75</v>
      </c>
      <c r="BA17" s="226">
        <f t="shared" si="7"/>
        <v>4</v>
      </c>
      <c r="BB17" s="91">
        <f>'звітна до попередньої (середні)'!AS17</f>
        <v>100</v>
      </c>
      <c r="BC17" s="91">
        <f>'звітна до попередньої (середні)'!AT17</f>
        <v>110.5263157894737</v>
      </c>
      <c r="BD17" s="91">
        <f>'звітна до попередньої (середні)'!AU17</f>
        <v>23.125</v>
      </c>
      <c r="BE17" s="91">
        <f>'звітна до попередньої (середні)'!AV17</f>
        <v>23.75</v>
      </c>
      <c r="BF17" s="91">
        <f>'звітна до попередньої (середні)'!AW17</f>
        <v>23.75</v>
      </c>
      <c r="BG17" s="226">
        <f t="shared" si="8"/>
        <v>9</v>
      </c>
      <c r="BH17" s="91">
        <f>'звітна до попередньої (середні)'!AX17</f>
        <v>100</v>
      </c>
      <c r="BI17" s="91">
        <f>'звітна до попередньої (середні)'!AY17</f>
        <v>102.7027027027027</v>
      </c>
      <c r="BJ17" s="91">
        <f>'звітна до попередньої (середні)'!AZ17</f>
        <v>18.65</v>
      </c>
      <c r="BK17" s="91">
        <f>'звітна до попередньої (середні)'!BA17</f>
        <v>26.439999999999998</v>
      </c>
      <c r="BL17" s="91">
        <f>'звітна до попередньої (середні)'!BB17</f>
        <v>26.439999999999998</v>
      </c>
      <c r="BM17" s="226">
        <f t="shared" si="9"/>
        <v>8</v>
      </c>
      <c r="BN17" s="91">
        <f>'звітна до попередньої (середні)'!BC17</f>
        <v>100</v>
      </c>
      <c r="BO17" s="91">
        <f>'звітна до попередньої (середні)'!BD17</f>
        <v>141.76943699731902</v>
      </c>
      <c r="BP17" s="91">
        <f>'звітна до попередньої (середні)'!BE17</f>
        <v>60.375</v>
      </c>
      <c r="BQ17" s="91">
        <f>'звітна до попередньої (середні)'!BF17</f>
        <v>66.125</v>
      </c>
      <c r="BR17" s="91">
        <f>'звітна до попередньої (середні)'!BG17</f>
        <v>66.125</v>
      </c>
      <c r="BS17" s="103">
        <f t="shared" si="10"/>
        <v>3</v>
      </c>
      <c r="BT17" s="91">
        <f>'звітна до попередньої (середні)'!BH17</f>
        <v>100</v>
      </c>
      <c r="BU17" s="91">
        <f>'звітна до попередньої (середні)'!BI17</f>
        <v>109.52380952380953</v>
      </c>
      <c r="BV17" s="91">
        <f>'звітна до попередньої (середні)'!BJ17</f>
        <v>19.2</v>
      </c>
      <c r="BW17" s="91">
        <f>'звітна до попередньої (середні)'!BK17</f>
        <v>19.225</v>
      </c>
      <c r="BX17" s="91">
        <f>'звітна до попередньої (середні)'!BL17</f>
        <v>19.225</v>
      </c>
      <c r="BY17" s="103">
        <f t="shared" si="11"/>
        <v>3</v>
      </c>
      <c r="BZ17" s="91">
        <f>'звітна до попередньої (середні)'!BM17</f>
        <v>100</v>
      </c>
      <c r="CA17" s="91">
        <f>'звітна до попередньої (середні)'!BN17</f>
        <v>100.13020833333334</v>
      </c>
      <c r="CB17" s="91">
        <f>'звітна до попередньої (середні)'!BO17</f>
        <v>38</v>
      </c>
      <c r="CC17" s="91">
        <f>'звітна до попередньої (середні)'!BP17</f>
        <v>40.25</v>
      </c>
      <c r="CD17" s="91">
        <f>'звітна до попередньої (середні)'!BQ17</f>
        <v>40.25</v>
      </c>
      <c r="CE17" s="226">
        <f t="shared" si="12"/>
        <v>4</v>
      </c>
      <c r="CF17" s="91">
        <f>'звітна до попередньої (середні)'!BR17</f>
        <v>100</v>
      </c>
      <c r="CG17" s="91">
        <f>'звітна до попередньої (середні)'!BS17</f>
        <v>105.92105263157893</v>
      </c>
      <c r="CH17" s="91">
        <f>'звітна до попередньої (середні)'!BT17</f>
        <v>118.625</v>
      </c>
      <c r="CI17" s="91">
        <f>'звітна до попередньої (середні)'!BU17</f>
        <v>123.19</v>
      </c>
      <c r="CJ17" s="91">
        <f>'звітна до попередньої (середні)'!BV17</f>
        <v>123.19</v>
      </c>
      <c r="CK17" s="226">
        <f t="shared" si="13"/>
        <v>4</v>
      </c>
      <c r="CL17" s="91">
        <f>'звітна до попередньої (середні)'!BW17</f>
        <v>100</v>
      </c>
      <c r="CM17" s="91">
        <f>'звітна до попередньої (середні)'!BX17</f>
        <v>103.84826132771339</v>
      </c>
      <c r="CN17" s="91">
        <f>'звітна до попередньої (середні)'!BY17</f>
        <v>39.875</v>
      </c>
      <c r="CO17" s="91">
        <f>'звітна до попередньої (середні)'!BZ17</f>
        <v>41.5</v>
      </c>
      <c r="CP17" s="91">
        <f>'звітна до попередньої (середні)'!CA17</f>
        <v>41.5</v>
      </c>
      <c r="CQ17" s="226">
        <f t="shared" si="14"/>
        <v>6</v>
      </c>
      <c r="CR17" s="91">
        <f>'звітна до попередньої (середні)'!CB17</f>
        <v>100</v>
      </c>
      <c r="CS17" s="91">
        <f>'звітна до попередньої (середні)'!CC17</f>
        <v>104.07523510971788</v>
      </c>
      <c r="CT17" s="91">
        <f>'звітна до попередньої (середні)'!CD17</f>
        <v>13.075</v>
      </c>
      <c r="CU17" s="91">
        <f>'звітна до попередньої (середні)'!CE17</f>
        <v>13.690000000000001</v>
      </c>
      <c r="CV17" s="91">
        <f>'звітна до попередньої (середні)'!CF17</f>
        <v>13.690000000000001</v>
      </c>
      <c r="CW17" s="226">
        <f t="shared" si="15"/>
        <v>8</v>
      </c>
      <c r="CX17" s="91">
        <f>'звітна до попередньої (середні)'!CG17</f>
        <v>100</v>
      </c>
      <c r="CY17" s="91">
        <f>'звітна до попередньої (середні)'!CH17</f>
        <v>104.70363288718931</v>
      </c>
      <c r="CZ17" s="91">
        <f>'звітна до попередньої (середні)'!CI17</f>
        <v>31.375</v>
      </c>
      <c r="DA17" s="91">
        <f>'звітна до попередньої (середні)'!CJ17</f>
        <v>31.25</v>
      </c>
      <c r="DB17" s="91">
        <f>'звітна до попередньої (середні)'!CK17</f>
        <v>31.25</v>
      </c>
      <c r="DC17" s="90">
        <f t="shared" si="16"/>
        <v>11</v>
      </c>
      <c r="DD17" s="210">
        <f>'звітна до попередньої (середні)'!CL17</f>
        <v>100</v>
      </c>
      <c r="DE17" s="210">
        <f>'звітна до попередньої (середні)'!CM17</f>
        <v>99.60159362549801</v>
      </c>
      <c r="DF17" s="91">
        <f>'звітна до попередньої (середні)'!CN17</f>
        <v>25</v>
      </c>
      <c r="DG17" s="91">
        <f>'звітна до попередньої (середні)'!CO17</f>
        <v>21.5</v>
      </c>
      <c r="DH17" s="91">
        <f>'звітна до попередньої (середні)'!CP17</f>
        <v>21.5</v>
      </c>
      <c r="DI17" s="226">
        <f t="shared" si="17"/>
        <v>10</v>
      </c>
      <c r="DJ17" s="91">
        <f>'звітна до попередньої (середні)'!CQ17</f>
        <v>100</v>
      </c>
      <c r="DK17" s="91">
        <f>'звітна до попередньої (середні)'!CR17</f>
        <v>86</v>
      </c>
      <c r="DL17" s="91">
        <f>'звітна до попередньої (середні)'!CS17</f>
        <v>7.675</v>
      </c>
      <c r="DM17" s="91">
        <f>'звітна до попередньої (середні)'!CT17</f>
        <v>13.875</v>
      </c>
      <c r="DN17" s="91">
        <f>'звітна до попередньої (середні)'!CU17</f>
        <v>13.875</v>
      </c>
      <c r="DO17" s="103">
        <f t="shared" si="18"/>
        <v>2</v>
      </c>
      <c r="DP17" s="91">
        <f>'звітна до попередньої (середні)'!CV17</f>
        <v>100</v>
      </c>
      <c r="DQ17" s="91">
        <f>'звітна до попередньої (середні)'!CW17</f>
        <v>180.78175895765474</v>
      </c>
      <c r="DR17" s="91">
        <f>'звітна до попередньої (середні)'!CX17</f>
        <v>7.8149999999999995</v>
      </c>
      <c r="DS17" s="91">
        <f>'звітна до попередньої (середні)'!CY17</f>
        <v>8.5</v>
      </c>
      <c r="DT17" s="91">
        <f>'звітна до попередньої (середні)'!CZ17</f>
        <v>8.5</v>
      </c>
      <c r="DU17" s="90">
        <f t="shared" si="19"/>
        <v>13</v>
      </c>
      <c r="DV17" s="91">
        <f>'звітна до попередньої (середні)'!DA17</f>
        <v>100</v>
      </c>
      <c r="DW17" s="91">
        <f>'звітна до попередньої (середні)'!DB17</f>
        <v>108.76519513755598</v>
      </c>
      <c r="DX17" s="91">
        <f>'звітна до попередньої (середні)'!DC17</f>
        <v>13.125</v>
      </c>
      <c r="DY17" s="91">
        <f>'звітна до попередньої (середні)'!DD17</f>
        <v>8.875</v>
      </c>
      <c r="DZ17" s="91">
        <f>'звітна до попередньої (середні)'!DE17</f>
        <v>8.875</v>
      </c>
      <c r="EA17" s="226">
        <f t="shared" si="20"/>
        <v>11</v>
      </c>
      <c r="EB17" s="91">
        <f>'звітна до попередньої (середні)'!DF17</f>
        <v>100</v>
      </c>
      <c r="EC17" s="91">
        <f>'звітна до попередньої (середні)'!DG17</f>
        <v>67.61904761904762</v>
      </c>
      <c r="ED17" s="91">
        <f>'звітна до попередньої (середні)'!DH17</f>
        <v>10.375</v>
      </c>
      <c r="EE17" s="91">
        <f>'звітна до попередньої (середні)'!DI17</f>
        <v>9.625</v>
      </c>
      <c r="EF17" s="91">
        <f>'звітна до попередньої (середні)'!DJ17</f>
        <v>9.625</v>
      </c>
      <c r="EG17" s="90">
        <f t="shared" si="21"/>
        <v>13</v>
      </c>
      <c r="EH17" s="91">
        <f>'звітна до попередньої (середні)'!DK17</f>
        <v>100</v>
      </c>
      <c r="EI17" s="91">
        <f>'звітна до попередньої (середні)'!DL17</f>
        <v>92.7710843373494</v>
      </c>
      <c r="EJ17" s="91">
        <f>'звітна до попередньої (середні)'!DM17</f>
        <v>14.75</v>
      </c>
      <c r="EK17" s="91">
        <f>'звітна до попередньої (середні)'!DN17</f>
        <v>10.25</v>
      </c>
      <c r="EL17" s="91">
        <f>'звітна до попередньої (середні)'!DO17</f>
        <v>10.375</v>
      </c>
      <c r="EM17" s="90">
        <f t="shared" si="22"/>
        <v>15</v>
      </c>
      <c r="EN17" s="91">
        <f>'звітна до попередньої (середні)'!DP17</f>
        <v>101.21951219512195</v>
      </c>
      <c r="EO17" s="91">
        <f>'звітна до попередньої (середні)'!DQ17</f>
        <v>70.33898305084746</v>
      </c>
    </row>
    <row r="18" spans="1:145" s="95" customFormat="1" ht="15.75">
      <c r="A18" s="169" t="s">
        <v>57</v>
      </c>
      <c r="B18" s="88">
        <f>'звітна до попередньої (середні)'!B18</f>
        <v>17.65</v>
      </c>
      <c r="C18" s="88">
        <f>'звітна до попередньої (середні)'!C18</f>
        <v>17.65</v>
      </c>
      <c r="D18" s="88">
        <f>'звітна до попередньої (середні)'!D18</f>
        <v>17.65</v>
      </c>
      <c r="E18" s="90">
        <f t="shared" si="0"/>
        <v>13</v>
      </c>
      <c r="F18" s="91">
        <f>'звітна до попередньої (середні)'!E18</f>
        <v>100</v>
      </c>
      <c r="G18" s="91">
        <f>'звітна до попередньої (середні)'!F18</f>
        <v>100</v>
      </c>
      <c r="H18" s="91">
        <f>'звітна до попередньої (середні)'!G18</f>
        <v>18.75</v>
      </c>
      <c r="I18" s="91">
        <f>'звітна до попередньої (середні)'!H18</f>
        <v>18.75</v>
      </c>
      <c r="J18" s="91">
        <f>'звітна до попередньої (середні)'!I18</f>
        <v>18.75</v>
      </c>
      <c r="K18" s="90">
        <f t="shared" si="1"/>
        <v>15</v>
      </c>
      <c r="L18" s="91">
        <f>'звітна до попередньої (середні)'!J18</f>
        <v>100</v>
      </c>
      <c r="M18" s="91">
        <f>'звітна до попередньої (середні)'!K18</f>
        <v>100</v>
      </c>
      <c r="N18" s="91">
        <f>'звітна до попередньої (середні)'!L18</f>
        <v>19.75</v>
      </c>
      <c r="O18" s="91">
        <f>'звітна до попередньої (середні)'!M18</f>
        <v>19.75</v>
      </c>
      <c r="P18" s="91">
        <f>'звітна до попередньої (середні)'!N18</f>
        <v>19.75</v>
      </c>
      <c r="Q18" s="90">
        <f t="shared" si="2"/>
        <v>14</v>
      </c>
      <c r="R18" s="91">
        <f>'звітна до попередньої (середні)'!O18</f>
        <v>100</v>
      </c>
      <c r="S18" s="91">
        <f>'звітна до попередньої (середні)'!P18</f>
        <v>100</v>
      </c>
      <c r="T18" s="91" t="str">
        <f>'звітна до попередньої (середні)'!Q18</f>
        <v>-</v>
      </c>
      <c r="U18" s="91" t="str">
        <f>'звітна до попередньої (середні)'!R18</f>
        <v>-</v>
      </c>
      <c r="V18" s="91" t="str">
        <f>'звітна до попередньої (середні)'!S18</f>
        <v>-</v>
      </c>
      <c r="W18" s="226" t="s">
        <v>32</v>
      </c>
      <c r="X18" s="91" t="str">
        <f>'звітна до попередньої (середні)'!T18</f>
        <v>-</v>
      </c>
      <c r="Y18" s="91" t="str">
        <f>'звітна до попередньої (середні)'!U18</f>
        <v> -</v>
      </c>
      <c r="Z18" s="91">
        <f>'звітна до попередньої (середні)'!V18</f>
        <v>115</v>
      </c>
      <c r="AA18" s="91">
        <f>'звітна до попередньої (середні)'!W18</f>
        <v>120</v>
      </c>
      <c r="AB18" s="91">
        <f>'звітна до попередньої (середні)'!X18</f>
        <v>120</v>
      </c>
      <c r="AC18" s="226">
        <f t="shared" si="4"/>
        <v>7</v>
      </c>
      <c r="AD18" s="91">
        <f>'звітна до попередньої (середні)'!Y18</f>
        <v>100</v>
      </c>
      <c r="AE18" s="91">
        <f>'звітна до попередньої (середні)'!Z18</f>
        <v>104.34782608695652</v>
      </c>
      <c r="AF18" s="91">
        <f>'звітна до попередньої (середні)'!AA18</f>
        <v>59.5</v>
      </c>
      <c r="AG18" s="91">
        <f>'звітна до попередньої (середні)'!AB18</f>
        <v>66</v>
      </c>
      <c r="AH18" s="91">
        <f>'звітна до попередньої (середні)'!AC18</f>
        <v>66</v>
      </c>
      <c r="AI18" s="226">
        <f t="shared" si="5"/>
        <v>11</v>
      </c>
      <c r="AJ18" s="91">
        <f>'звітна до попередньої (середні)'!AD18</f>
        <v>100</v>
      </c>
      <c r="AK18" s="91">
        <f>'звітна до попередньої (середні)'!AE18</f>
        <v>110.92436974789916</v>
      </c>
      <c r="AL18" s="91">
        <f>'звітна до попередньої (середні)'!AF18</f>
        <v>60</v>
      </c>
      <c r="AM18" s="91">
        <f>'звітна до попередньої (середні)'!AG18</f>
        <v>65</v>
      </c>
      <c r="AN18" s="91">
        <f>'звітна до попередньої (середні)'!AH18</f>
        <v>65</v>
      </c>
      <c r="AO18" s="226">
        <f t="shared" si="23"/>
        <v>5</v>
      </c>
      <c r="AP18" s="91">
        <f>'звітна до попередньої (середні)'!AI18</f>
        <v>100</v>
      </c>
      <c r="AQ18" s="91">
        <f>'звітна до попередньої (середні)'!AJ18</f>
        <v>108.33333333333333</v>
      </c>
      <c r="AR18" s="91">
        <f>'звітна до попередньої (середні)'!AK18</f>
        <v>9.625</v>
      </c>
      <c r="AS18" s="91">
        <f>'звітна до попередньої (середні)'!AL18</f>
        <v>11.75</v>
      </c>
      <c r="AT18" s="91">
        <f>'звітна до попередньої (середні)'!AM18</f>
        <v>12</v>
      </c>
      <c r="AU18" s="226">
        <f t="shared" si="6"/>
        <v>9</v>
      </c>
      <c r="AV18" s="91">
        <f>'звітна до попередньої (середні)'!AN18</f>
        <v>102.12765957446808</v>
      </c>
      <c r="AW18" s="91">
        <f>'звітна до попередньої (середні)'!AO18</f>
        <v>124.67532467532467</v>
      </c>
      <c r="AX18" s="91">
        <f>'звітна до попередньої (середні)'!AP18</f>
        <v>14</v>
      </c>
      <c r="AY18" s="91">
        <f>'звітна до попередньої (середні)'!AQ18</f>
        <v>16</v>
      </c>
      <c r="AZ18" s="91">
        <f>'звітна до попередньої (середні)'!AR18</f>
        <v>15.75</v>
      </c>
      <c r="BA18" s="226">
        <f t="shared" si="7"/>
        <v>4</v>
      </c>
      <c r="BB18" s="91">
        <f>'звітна до попередньої (середні)'!AS18</f>
        <v>98.4375</v>
      </c>
      <c r="BC18" s="91">
        <f>'звітна до попередньої (середні)'!AT18</f>
        <v>112.5</v>
      </c>
      <c r="BD18" s="91">
        <f>'звітна до попередньої (середні)'!AU18</f>
        <v>23.5</v>
      </c>
      <c r="BE18" s="91">
        <f>'звітна до попередньої (середні)'!AV18</f>
        <v>23.25</v>
      </c>
      <c r="BF18" s="91">
        <f>'звітна до попередньої (середні)'!AW18</f>
        <v>23</v>
      </c>
      <c r="BG18" s="226">
        <f t="shared" si="8"/>
        <v>5</v>
      </c>
      <c r="BH18" s="91">
        <f>'звітна до попередньої (середні)'!AX18</f>
        <v>98.9247311827957</v>
      </c>
      <c r="BI18" s="91">
        <f>'звітна до попередньої (середні)'!AY18</f>
        <v>97.87234042553192</v>
      </c>
      <c r="BJ18" s="91">
        <f>'звітна до попередньої (середні)'!AZ18</f>
        <v>19.75</v>
      </c>
      <c r="BK18" s="91">
        <f>'звітна до попередньої (середні)'!BA18</f>
        <v>26.75</v>
      </c>
      <c r="BL18" s="91">
        <f>'звітна до попередньої (середні)'!BB18</f>
        <v>27.25</v>
      </c>
      <c r="BM18" s="226">
        <f t="shared" si="9"/>
        <v>10</v>
      </c>
      <c r="BN18" s="91">
        <f>'звітна до попередньої (середні)'!BC18</f>
        <v>101.86915887850468</v>
      </c>
      <c r="BO18" s="91">
        <f>'звітна до попередньої (середні)'!BD18</f>
        <v>137.9746835443038</v>
      </c>
      <c r="BP18" s="91">
        <f>'звітна до попередньої (середні)'!BE18</f>
        <v>60</v>
      </c>
      <c r="BQ18" s="91">
        <f>'звітна до попередньої (середні)'!BF18</f>
        <v>69.5</v>
      </c>
      <c r="BR18" s="91">
        <f>'звітна до попередньої (середні)'!BG18</f>
        <v>69.5</v>
      </c>
      <c r="BS18" s="226">
        <f t="shared" si="10"/>
        <v>9</v>
      </c>
      <c r="BT18" s="91">
        <f>'звітна до попередньої (середні)'!BH18</f>
        <v>100</v>
      </c>
      <c r="BU18" s="91">
        <f>'звітна до попередньої (середні)'!BI18</f>
        <v>115.83333333333334</v>
      </c>
      <c r="BV18" s="91">
        <f>'звітна до попередньої (середні)'!BJ18</f>
        <v>19</v>
      </c>
      <c r="BW18" s="91">
        <f>'звітна до попередньої (середні)'!BK18</f>
        <v>23.5</v>
      </c>
      <c r="BX18" s="91">
        <f>'звітна до попередньої (середні)'!BL18</f>
        <v>26</v>
      </c>
      <c r="BY18" s="90">
        <f t="shared" si="11"/>
        <v>15</v>
      </c>
      <c r="BZ18" s="91">
        <f>'звітна до попередньої (середні)'!BM18</f>
        <v>110.63829787234043</v>
      </c>
      <c r="CA18" s="91">
        <f>'звітна до попередньої (середні)'!BN18</f>
        <v>136.8421052631579</v>
      </c>
      <c r="CB18" s="91">
        <f>'звітна до попередньої (середні)'!BO18</f>
        <v>40</v>
      </c>
      <c r="CC18" s="91">
        <f>'звітна до попередньої (середні)'!BP18</f>
        <v>46.25</v>
      </c>
      <c r="CD18" s="91">
        <f>'звітна до попередньої (середні)'!BQ18</f>
        <v>45.375</v>
      </c>
      <c r="CE18" s="89">
        <f t="shared" si="12"/>
        <v>11</v>
      </c>
      <c r="CF18" s="91">
        <f>'звітна до попередньої (середні)'!BR18</f>
        <v>98.1081081081081</v>
      </c>
      <c r="CG18" s="91">
        <f>'звітна до попередньої (середні)'!BS18</f>
        <v>113.43749999999999</v>
      </c>
      <c r="CH18" s="91">
        <f>'звітна до попередньої (середні)'!BT18</f>
        <v>118</v>
      </c>
      <c r="CI18" s="91">
        <f>'звітна до попередньої (середні)'!BU18</f>
        <v>129.025</v>
      </c>
      <c r="CJ18" s="91">
        <f>'звітна до попередньої (середні)'!BV18</f>
        <v>131.75</v>
      </c>
      <c r="CK18" s="226">
        <f t="shared" si="13"/>
        <v>12</v>
      </c>
      <c r="CL18" s="91">
        <f>'звітна до попередньої (середні)'!BW18</f>
        <v>102.11199379965123</v>
      </c>
      <c r="CM18" s="91">
        <f>'звітна до попередньої (середні)'!BX18</f>
        <v>111.65254237288136</v>
      </c>
      <c r="CN18" s="91">
        <f>'звітна до попередньої (середні)'!BY18</f>
        <v>44.25</v>
      </c>
      <c r="CO18" s="91">
        <f>'звітна до попередньої (середні)'!BZ18</f>
        <v>44.75</v>
      </c>
      <c r="CP18" s="91">
        <f>'звітна до попередньої (середні)'!CA18</f>
        <v>44.75</v>
      </c>
      <c r="CQ18" s="89">
        <f t="shared" si="14"/>
        <v>9</v>
      </c>
      <c r="CR18" s="91">
        <f>'звітна до попередньої (середні)'!CB18</f>
        <v>100</v>
      </c>
      <c r="CS18" s="91">
        <f>'звітна до попередньої (середні)'!CC18</f>
        <v>101.12994350282484</v>
      </c>
      <c r="CT18" s="91">
        <f>'звітна до попередньої (середні)'!CD18</f>
        <v>11.825</v>
      </c>
      <c r="CU18" s="91">
        <f>'звітна до попередньої (середні)'!CE18</f>
        <v>13.75</v>
      </c>
      <c r="CV18" s="91">
        <f>'звітна до попередньої (середні)'!CF18</f>
        <v>13.75</v>
      </c>
      <c r="CW18" s="226">
        <f t="shared" si="15"/>
        <v>10</v>
      </c>
      <c r="CX18" s="91">
        <f>'звітна до попередньої (середні)'!CG18</f>
        <v>100</v>
      </c>
      <c r="CY18" s="91">
        <f>'звітна до попередньої (середні)'!CH18</f>
        <v>116.27906976744187</v>
      </c>
      <c r="CZ18" s="91">
        <f>'звітна до попередньої (середні)'!CI18</f>
        <v>31</v>
      </c>
      <c r="DA18" s="91">
        <f>'звітна до попередньої (середні)'!CJ18</f>
        <v>30.75</v>
      </c>
      <c r="DB18" s="91">
        <f>'звітна до попередньої (середні)'!CK18</f>
        <v>30</v>
      </c>
      <c r="DC18" s="103">
        <f t="shared" si="16"/>
        <v>3</v>
      </c>
      <c r="DD18" s="210">
        <f>'звітна до попередньої (середні)'!CL18</f>
        <v>97.5609756097561</v>
      </c>
      <c r="DE18" s="210">
        <f>'звітна до попередньої (середні)'!CM18</f>
        <v>96.7741935483871</v>
      </c>
      <c r="DF18" s="91">
        <f>'звітна до попередньої (середні)'!CN18</f>
        <v>24</v>
      </c>
      <c r="DG18" s="91">
        <f>'звітна до попередньої (середні)'!CO18</f>
        <v>20.75</v>
      </c>
      <c r="DH18" s="91">
        <f>'звітна до попередньої (середні)'!CP18</f>
        <v>20.75</v>
      </c>
      <c r="DI18" s="226">
        <f t="shared" si="17"/>
        <v>7</v>
      </c>
      <c r="DJ18" s="91">
        <f>'звітна до попередньої (середні)'!CQ18</f>
        <v>100</v>
      </c>
      <c r="DK18" s="91">
        <f>'звітна до попередньої (середні)'!CR18</f>
        <v>86.45833333333334</v>
      </c>
      <c r="DL18" s="91">
        <f>'звітна до попередньої (середні)'!CS18</f>
        <v>7.75</v>
      </c>
      <c r="DM18" s="91">
        <f>'звітна до попередньої (середні)'!CT18</f>
        <v>14.75</v>
      </c>
      <c r="DN18" s="91">
        <f>'звітна до попередньої (середні)'!CU18</f>
        <v>14</v>
      </c>
      <c r="DO18" s="226">
        <f t="shared" si="18"/>
        <v>4</v>
      </c>
      <c r="DP18" s="91">
        <f>'звітна до попередньої (середні)'!CV18</f>
        <v>94.91525423728814</v>
      </c>
      <c r="DQ18" s="91">
        <f>'звітна до попередньої (середні)'!CW18</f>
        <v>180.64516129032256</v>
      </c>
      <c r="DR18" s="91">
        <f>'звітна до попередньої (середні)'!CX18</f>
        <v>9</v>
      </c>
      <c r="DS18" s="91">
        <f>'звітна до попередньої (середні)'!CY18</f>
        <v>7.15</v>
      </c>
      <c r="DT18" s="91">
        <f>'звітна до попередньої (середні)'!CZ18</f>
        <v>7</v>
      </c>
      <c r="DU18" s="226">
        <f t="shared" si="19"/>
        <v>8</v>
      </c>
      <c r="DV18" s="91">
        <f>'звітна до попередньої (середні)'!DA18</f>
        <v>97.90209790209789</v>
      </c>
      <c r="DW18" s="91">
        <f>'звітна до попередньої (середні)'!DB18</f>
        <v>77.77777777777779</v>
      </c>
      <c r="DX18" s="91">
        <f>'звітна до попередньої (середні)'!DC18</f>
        <v>13</v>
      </c>
      <c r="DY18" s="91">
        <f>'звітна до попередньої (середні)'!DD18</f>
        <v>8.5</v>
      </c>
      <c r="DZ18" s="91">
        <f>'звітна до попередньої (середні)'!DE18</f>
        <v>8.75</v>
      </c>
      <c r="EA18" s="226">
        <f t="shared" si="20"/>
        <v>9</v>
      </c>
      <c r="EB18" s="91">
        <f>'звітна до попередньої (середні)'!DF18</f>
        <v>102.94117647058823</v>
      </c>
      <c r="EC18" s="91">
        <f>'звітна до попередньої (середні)'!DG18</f>
        <v>67.3076923076923</v>
      </c>
      <c r="ED18" s="91">
        <f>'звітна до попередньої (середні)'!DH18</f>
        <v>9.25</v>
      </c>
      <c r="EE18" s="91">
        <f>'звітна до попередньої (середні)'!DI18</f>
        <v>8.5</v>
      </c>
      <c r="EF18" s="91">
        <f>'звітна до попередньої (середні)'!DJ18</f>
        <v>8.75</v>
      </c>
      <c r="EG18" s="226">
        <f t="shared" si="21"/>
        <v>11</v>
      </c>
      <c r="EH18" s="91">
        <f>'звітна до попередньої (середні)'!DK18</f>
        <v>102.94117647058823</v>
      </c>
      <c r="EI18" s="91">
        <f>'звітна до попередньої (середні)'!DL18</f>
        <v>94.5945945945946</v>
      </c>
      <c r="EJ18" s="91">
        <f>'звітна до попередньої (середні)'!DM18</f>
        <v>15</v>
      </c>
      <c r="EK18" s="91">
        <f>'звітна до попередньої (середні)'!DN18</f>
        <v>8.75</v>
      </c>
      <c r="EL18" s="91">
        <f>'звітна до попередньої (середні)'!DO18</f>
        <v>9.15</v>
      </c>
      <c r="EM18" s="226">
        <f>RANK(EL18,$EL$8:$EL$23,1)</f>
        <v>10</v>
      </c>
      <c r="EN18" s="91">
        <f>'звітна до попередньої (середні)'!DP18</f>
        <v>104.57142857142858</v>
      </c>
      <c r="EO18" s="91">
        <f>'звітна до попередньої (середні)'!DQ18</f>
        <v>61</v>
      </c>
    </row>
    <row r="19" spans="1:145" s="95" customFormat="1" ht="15.75">
      <c r="A19" s="169" t="s">
        <v>58</v>
      </c>
      <c r="B19" s="88">
        <f>'звітна до попередньої (середні)'!B19</f>
        <v>15.075</v>
      </c>
      <c r="C19" s="88">
        <f>'звітна до попередньої (середні)'!C19</f>
        <v>17</v>
      </c>
      <c r="D19" s="88">
        <f>'звітна до попередньої (середні)'!D19</f>
        <v>17</v>
      </c>
      <c r="E19" s="226">
        <f t="shared" si="0"/>
        <v>9</v>
      </c>
      <c r="F19" s="91">
        <f>'звітна до попередньої (середні)'!E19</f>
        <v>100</v>
      </c>
      <c r="G19" s="91">
        <f>'звітна до попередньої (середні)'!F19</f>
        <v>112.76948590381426</v>
      </c>
      <c r="H19" s="91">
        <f>'звітна до попередньої (середні)'!G19</f>
        <v>14.7</v>
      </c>
      <c r="I19" s="91">
        <f>'звітна до попередньої (середні)'!H19</f>
        <v>16</v>
      </c>
      <c r="J19" s="91">
        <f>'звітна до попередньої (середні)'!I19</f>
        <v>16</v>
      </c>
      <c r="K19" s="89">
        <f t="shared" si="1"/>
        <v>10</v>
      </c>
      <c r="L19" s="91">
        <f>'звітна до попередньої (середні)'!J19</f>
        <v>100</v>
      </c>
      <c r="M19" s="91">
        <f>'звітна до попередньої (середні)'!K19</f>
        <v>108.843537414966</v>
      </c>
      <c r="N19" s="91">
        <f>'звітна до попередньої (середні)'!L19</f>
        <v>14.975</v>
      </c>
      <c r="O19" s="91">
        <f>'звітна до попередньої (середні)'!M19</f>
        <v>16.75</v>
      </c>
      <c r="P19" s="91">
        <f>'звітна до попередньої (середні)'!N19</f>
        <v>16.75</v>
      </c>
      <c r="Q19" s="226">
        <f t="shared" si="2"/>
        <v>11</v>
      </c>
      <c r="R19" s="91">
        <f>'звітна до попередньої (середні)'!O19</f>
        <v>100</v>
      </c>
      <c r="S19" s="91">
        <f>'звітна до попередньої (середні)'!P19</f>
        <v>111.85308848080133</v>
      </c>
      <c r="T19" s="91">
        <f>'звітна до попередньої (середні)'!Q19</f>
        <v>122.5</v>
      </c>
      <c r="U19" s="91">
        <f>'звітна до попередньої (середні)'!R19</f>
        <v>123.5</v>
      </c>
      <c r="V19" s="91">
        <f>'звітна до попередньої (середні)'!S19</f>
        <v>123.5</v>
      </c>
      <c r="W19" s="226">
        <f t="shared" si="3"/>
        <v>8</v>
      </c>
      <c r="X19" s="91">
        <f>'звітна до попередньої (середні)'!T19</f>
        <v>100</v>
      </c>
      <c r="Y19" s="91">
        <f>'звітна до попередньої (середні)'!U19</f>
        <v>100.81632653061226</v>
      </c>
      <c r="Z19" s="91">
        <f>'звітна до попередньої (середні)'!V19</f>
        <v>120</v>
      </c>
      <c r="AA19" s="91">
        <f>'звітна до попередньої (середні)'!W19</f>
        <v>122.5</v>
      </c>
      <c r="AB19" s="91">
        <f>'звітна до попередньої (середні)'!X19</f>
        <v>122.5</v>
      </c>
      <c r="AC19" s="90">
        <f t="shared" si="4"/>
        <v>13</v>
      </c>
      <c r="AD19" s="91">
        <f>'звітна до попередньої (середні)'!Y19</f>
        <v>100</v>
      </c>
      <c r="AE19" s="91">
        <f>'звітна до попередньої (середні)'!Z19</f>
        <v>102.08333333333333</v>
      </c>
      <c r="AF19" s="91">
        <f>'звітна до попередньої (середні)'!AA19</f>
        <v>57.75</v>
      </c>
      <c r="AG19" s="91">
        <f>'звітна до попередньої (середні)'!AB19</f>
        <v>62</v>
      </c>
      <c r="AH19" s="91">
        <f>'звітна до попередньої (середні)'!AC19</f>
        <v>62</v>
      </c>
      <c r="AI19" s="103">
        <f t="shared" si="5"/>
        <v>3</v>
      </c>
      <c r="AJ19" s="91">
        <f>'звітна до попередньої (середні)'!AD19</f>
        <v>100</v>
      </c>
      <c r="AK19" s="91">
        <f>'звітна до попередньої (середні)'!AE19</f>
        <v>107.35930735930737</v>
      </c>
      <c r="AL19" s="91">
        <f>'звітна до попередньої (середні)'!AF19</f>
        <v>70</v>
      </c>
      <c r="AM19" s="91">
        <f>'звітна до попередньої (середні)'!AG19</f>
        <v>65</v>
      </c>
      <c r="AN19" s="91">
        <f>'звітна до попередньої (середні)'!AH19</f>
        <v>65</v>
      </c>
      <c r="AO19" s="226">
        <f t="shared" si="23"/>
        <v>5</v>
      </c>
      <c r="AP19" s="91">
        <f>'звітна до попередньої (середні)'!AI19</f>
        <v>100</v>
      </c>
      <c r="AQ19" s="91">
        <f>'звітна до попередньої (середні)'!AJ19</f>
        <v>92.85714285714286</v>
      </c>
      <c r="AR19" s="91">
        <f>'звітна до попередньої (середні)'!AK19</f>
        <v>10.7</v>
      </c>
      <c r="AS19" s="91">
        <f>'звітна до попередньої (середні)'!AL19</f>
        <v>12.3</v>
      </c>
      <c r="AT19" s="91">
        <f>'звітна до попередньої (середні)'!AM19</f>
        <v>12.025</v>
      </c>
      <c r="AU19" s="226">
        <f t="shared" si="6"/>
        <v>11</v>
      </c>
      <c r="AV19" s="91">
        <f>'звітна до попередньої (середні)'!AN19</f>
        <v>97.76422764227642</v>
      </c>
      <c r="AW19" s="91">
        <f>'звітна до попередньої (середні)'!AO19</f>
        <v>112.38317757009347</v>
      </c>
      <c r="AX19" s="91">
        <f>'звітна до попередньої (середні)'!AP19</f>
        <v>16.1</v>
      </c>
      <c r="AY19" s="91">
        <f>'звітна до попередньої (середні)'!AQ19</f>
        <v>16.5</v>
      </c>
      <c r="AZ19" s="91">
        <f>'звітна до попередньої (середні)'!AR19</f>
        <v>16.5</v>
      </c>
      <c r="BA19" s="90">
        <f t="shared" si="7"/>
        <v>11</v>
      </c>
      <c r="BB19" s="91">
        <f>'звітна до попередньої (середні)'!AS19</f>
        <v>100</v>
      </c>
      <c r="BC19" s="91">
        <f>'звітна до попередньої (середні)'!AT19</f>
        <v>102.48447204968943</v>
      </c>
      <c r="BD19" s="91">
        <f>'звітна до попередньої (середні)'!AU19</f>
        <v>22.375</v>
      </c>
      <c r="BE19" s="91">
        <f>'звітна до попередньої (середні)'!AV19</f>
        <v>19.7</v>
      </c>
      <c r="BF19" s="91">
        <f>'звітна до попередньої (середні)'!AW19</f>
        <v>19.7</v>
      </c>
      <c r="BG19" s="103">
        <f t="shared" si="8"/>
        <v>1</v>
      </c>
      <c r="BH19" s="91">
        <f>'звітна до попередньої (середні)'!AX19</f>
        <v>100</v>
      </c>
      <c r="BI19" s="91">
        <f>'звітна до попередньої (середні)'!AY19</f>
        <v>88.04469273743017</v>
      </c>
      <c r="BJ19" s="91">
        <f>'звітна до попередньої (середні)'!AZ19</f>
        <v>15.5</v>
      </c>
      <c r="BK19" s="91">
        <f>'звітна до попередньої (середні)'!BA19</f>
        <v>23.5</v>
      </c>
      <c r="BL19" s="91">
        <f>'звітна до попередньої (середні)'!BB19</f>
        <v>23.5</v>
      </c>
      <c r="BM19" s="103">
        <f t="shared" si="9"/>
        <v>2</v>
      </c>
      <c r="BN19" s="91">
        <f>'звітна до попередньої (середні)'!BC19</f>
        <v>100</v>
      </c>
      <c r="BO19" s="91">
        <f>'звітна до попередньої (середні)'!BD19</f>
        <v>151.61290322580646</v>
      </c>
      <c r="BP19" s="91">
        <f>'звітна до попередньої (середні)'!BE19</f>
        <v>60.5</v>
      </c>
      <c r="BQ19" s="91">
        <f>'звітна до попередньої (середні)'!BF19</f>
        <v>70.5</v>
      </c>
      <c r="BR19" s="91">
        <f>'звітна до попередньої (середні)'!BG19</f>
        <v>70.5</v>
      </c>
      <c r="BS19" s="226">
        <f t="shared" si="10"/>
        <v>12</v>
      </c>
      <c r="BT19" s="91">
        <f>'звітна до попередньої (середні)'!BH19</f>
        <v>100</v>
      </c>
      <c r="BU19" s="91">
        <f>'звітна до попередньої (середні)'!BI19</f>
        <v>116.5289256198347</v>
      </c>
      <c r="BV19" s="91">
        <f>'звітна до попередньої (середні)'!BJ19</f>
        <v>21.15</v>
      </c>
      <c r="BW19" s="91">
        <f>'звітна до попередньої (середні)'!BK19</f>
        <v>19.75</v>
      </c>
      <c r="BX19" s="91">
        <f>'звітна до попередньої (середні)'!BL19</f>
        <v>19.75</v>
      </c>
      <c r="BY19" s="226">
        <f t="shared" si="11"/>
        <v>6</v>
      </c>
      <c r="BZ19" s="91">
        <f>'звітна до попередньої (середні)'!BM19</f>
        <v>100</v>
      </c>
      <c r="CA19" s="91">
        <f>'звітна до попередньої (середні)'!BN19</f>
        <v>93.3806146572104</v>
      </c>
      <c r="CB19" s="91">
        <f>'звітна до попередньої (середні)'!BO19</f>
        <v>39.5</v>
      </c>
      <c r="CC19" s="91">
        <f>'звітна до попередньої (середні)'!BP19</f>
        <v>43</v>
      </c>
      <c r="CD19" s="91">
        <f>'звітна до попередньої (середні)'!BQ19</f>
        <v>43</v>
      </c>
      <c r="CE19" s="89">
        <f t="shared" si="12"/>
        <v>8</v>
      </c>
      <c r="CF19" s="91">
        <f>'звітна до попередньої (середні)'!BR19</f>
        <v>100</v>
      </c>
      <c r="CG19" s="91">
        <f>'звітна до попередньої (середні)'!BS19</f>
        <v>108.86075949367088</v>
      </c>
      <c r="CH19" s="91">
        <f>'звітна до попередньої (середні)'!BT19</f>
        <v>120</v>
      </c>
      <c r="CI19" s="91">
        <f>'звітна до попередньої (середні)'!BU19</f>
        <v>126</v>
      </c>
      <c r="CJ19" s="91">
        <f>'звітна до попередньої (середні)'!BV19</f>
        <v>62</v>
      </c>
      <c r="CK19" s="103">
        <f t="shared" si="13"/>
        <v>1</v>
      </c>
      <c r="CL19" s="91">
        <f>'звітна до попередньої (середні)'!BW19</f>
        <v>49.2063492063492</v>
      </c>
      <c r="CM19" s="91">
        <f>'звітна до попередньої (середні)'!BX19</f>
        <v>51.66666666666667</v>
      </c>
      <c r="CN19" s="91">
        <f>'звітна до попередньої (середні)'!BY19</f>
        <v>40</v>
      </c>
      <c r="CO19" s="91">
        <f>'звітна до попередньої (середні)'!BZ19</f>
        <v>43</v>
      </c>
      <c r="CP19" s="91">
        <f>'звітна до попередньої (середні)'!CA19</f>
        <v>41</v>
      </c>
      <c r="CQ19" s="226">
        <f t="shared" si="14"/>
        <v>5</v>
      </c>
      <c r="CR19" s="91">
        <f>'звітна до попередньої (середні)'!CB19</f>
        <v>95.34883720930233</v>
      </c>
      <c r="CS19" s="91">
        <f>'звітна до попередньої (середні)'!CC19</f>
        <v>102.49999999999999</v>
      </c>
      <c r="CT19" s="91">
        <f>'звітна до попередньої (середні)'!CD19</f>
        <v>13.575</v>
      </c>
      <c r="CU19" s="91">
        <f>'звітна до попередньої (середні)'!CE19</f>
        <v>13.925</v>
      </c>
      <c r="CV19" s="91">
        <f>'звітна до попередньої (середні)'!CF19</f>
        <v>14.05</v>
      </c>
      <c r="CW19" s="90">
        <f t="shared" si="15"/>
        <v>13</v>
      </c>
      <c r="CX19" s="91">
        <f>'звітна до попередньої (середні)'!CG19</f>
        <v>100.89766606822262</v>
      </c>
      <c r="CY19" s="91">
        <f>'звітна до попередньої (середні)'!CH19</f>
        <v>103.49907918968692</v>
      </c>
      <c r="CZ19" s="91">
        <f>'звітна до попередньої (середні)'!CI19</f>
        <v>31.9</v>
      </c>
      <c r="DA19" s="91">
        <f>'звітна до попередньої (середні)'!CJ19</f>
        <v>30.7</v>
      </c>
      <c r="DB19" s="91">
        <f>'звітна до попередньої (середні)'!CK19</f>
        <v>30.7</v>
      </c>
      <c r="DC19" s="226">
        <f t="shared" si="16"/>
        <v>7</v>
      </c>
      <c r="DD19" s="210">
        <f>'звітна до попередньої (середні)'!CL19</f>
        <v>100</v>
      </c>
      <c r="DE19" s="210">
        <f>'звітна до попередньої (середні)'!CM19</f>
        <v>96.23824451410658</v>
      </c>
      <c r="DF19" s="91">
        <f>'звітна до попередньої (середні)'!CN19</f>
        <v>23</v>
      </c>
      <c r="DG19" s="91">
        <f>'звітна до попередньої (середні)'!CO19</f>
        <v>20.45</v>
      </c>
      <c r="DH19" s="91">
        <f>'звітна до попередньої (середні)'!CP19</f>
        <v>20.5</v>
      </c>
      <c r="DI19" s="226">
        <f t="shared" si="17"/>
        <v>5</v>
      </c>
      <c r="DJ19" s="91">
        <f>'звітна до попередньої (середні)'!CQ19</f>
        <v>100.24449877750612</v>
      </c>
      <c r="DK19" s="91">
        <f>'звітна до попередньої (середні)'!CR19</f>
        <v>89.13043478260869</v>
      </c>
      <c r="DL19" s="91">
        <f>'звітна до попередньої (середні)'!CS19</f>
        <v>10.5</v>
      </c>
      <c r="DM19" s="91">
        <f>'звітна до попередньої (середні)'!CT19</f>
        <v>15.4</v>
      </c>
      <c r="DN19" s="91">
        <f>'звітна до попередньої (середні)'!CU19</f>
        <v>15.75</v>
      </c>
      <c r="DO19" s="226">
        <f t="shared" si="18"/>
        <v>10</v>
      </c>
      <c r="DP19" s="91">
        <f>'звітна до попередньої (середні)'!CV19</f>
        <v>102.27272727272727</v>
      </c>
      <c r="DQ19" s="91">
        <f>'звітна до попередньої (середні)'!CW19</f>
        <v>150</v>
      </c>
      <c r="DR19" s="91">
        <f>'звітна до попередньої (середні)'!CX19</f>
        <v>10.25</v>
      </c>
      <c r="DS19" s="91">
        <f>'звітна до попередньої (середні)'!CY19</f>
        <v>8.28</v>
      </c>
      <c r="DT19" s="91">
        <f>'звітна до попередньої (середні)'!CZ19</f>
        <v>7.9</v>
      </c>
      <c r="DU19" s="226">
        <f t="shared" si="19"/>
        <v>11</v>
      </c>
      <c r="DV19" s="91">
        <f>'звітна до попередньої (середні)'!DA19</f>
        <v>95.41062801932368</v>
      </c>
      <c r="DW19" s="91">
        <f>'звітна до попередньої (середні)'!DB19</f>
        <v>77.07317073170732</v>
      </c>
      <c r="DX19" s="91">
        <f>'звітна до попередньої (середні)'!DC19</f>
        <v>11</v>
      </c>
      <c r="DY19" s="91">
        <f>'звітна до попередньої (середні)'!DD19</f>
        <v>6.43</v>
      </c>
      <c r="DZ19" s="91">
        <f>'звітна до попередньої (середні)'!DE19</f>
        <v>7.5</v>
      </c>
      <c r="EA19" s="103">
        <f t="shared" si="20"/>
        <v>2</v>
      </c>
      <c r="EB19" s="91">
        <f>'звітна до попередньої (середні)'!DF19</f>
        <v>116.64074650077761</v>
      </c>
      <c r="EC19" s="91">
        <f>'звітна до попередньої (середні)'!DG19</f>
        <v>68.18181818181817</v>
      </c>
      <c r="ED19" s="91">
        <f>'звітна до попередньої (середні)'!DH19</f>
        <v>8.35</v>
      </c>
      <c r="EE19" s="91">
        <f>'звітна до попередньої (середні)'!DI19</f>
        <v>5.05</v>
      </c>
      <c r="EF19" s="91">
        <f>'звітна до попередньої (середні)'!DJ19</f>
        <v>6.5</v>
      </c>
      <c r="EG19" s="103">
        <f t="shared" si="21"/>
        <v>2</v>
      </c>
      <c r="EH19" s="91">
        <f>'звітна до попередньої (середні)'!DK19</f>
        <v>128.7128712871287</v>
      </c>
      <c r="EI19" s="91">
        <f>'звітна до попередньої (середні)'!DL19</f>
        <v>77.84431137724552</v>
      </c>
      <c r="EJ19" s="91">
        <f>'звітна до попередньої (середні)'!DM19</f>
        <v>18.5</v>
      </c>
      <c r="EK19" s="91">
        <f>'звітна до попередньої (середні)'!DN19</f>
        <v>8.55</v>
      </c>
      <c r="EL19" s="91">
        <f>'звітна до попередньої (середні)'!DO19</f>
        <v>8.925</v>
      </c>
      <c r="EM19" s="226">
        <f t="shared" si="22"/>
        <v>7</v>
      </c>
      <c r="EN19" s="91">
        <f>'звітна до попередньої (середні)'!DP19</f>
        <v>104.3859649122807</v>
      </c>
      <c r="EO19" s="91">
        <f>'звітна до попередньої (середні)'!DQ19</f>
        <v>48.24324324324324</v>
      </c>
    </row>
    <row r="20" spans="1:145" s="95" customFormat="1" ht="15.75">
      <c r="A20" s="169" t="s">
        <v>59</v>
      </c>
      <c r="B20" s="88">
        <f>'звітна до попередньої (середні)'!B20</f>
        <v>15.74</v>
      </c>
      <c r="C20" s="88">
        <f>'звітна до попередньої (середні)'!C20</f>
        <v>16.24</v>
      </c>
      <c r="D20" s="88">
        <f>'звітна до попередньої (середні)'!D20</f>
        <v>16.24</v>
      </c>
      <c r="E20" s="103">
        <f t="shared" si="0"/>
        <v>3</v>
      </c>
      <c r="F20" s="91">
        <f>'звітна до попередньої (середні)'!E20</f>
        <v>100</v>
      </c>
      <c r="G20" s="91">
        <f>'звітна до попередньої (середні)'!F20</f>
        <v>103.17662007623886</v>
      </c>
      <c r="H20" s="91">
        <f>'звітна до попередньої (середні)'!G20</f>
        <v>14.95</v>
      </c>
      <c r="I20" s="91">
        <f>'звітна до попередньої (середні)'!H20</f>
        <v>15.45</v>
      </c>
      <c r="J20" s="91">
        <f>'звітна до попередньої (середні)'!I20</f>
        <v>15.45</v>
      </c>
      <c r="K20" s="89">
        <f t="shared" si="1"/>
        <v>4</v>
      </c>
      <c r="L20" s="91">
        <f>'звітна до попередньої (середні)'!J20</f>
        <v>100</v>
      </c>
      <c r="M20" s="91">
        <f>'звітна до попередньої (середні)'!K20</f>
        <v>103.34448160535116</v>
      </c>
      <c r="N20" s="91">
        <f>'звітна до попередньої (середні)'!L20</f>
        <v>15.27</v>
      </c>
      <c r="O20" s="91">
        <f>'звітна до попередньої (середні)'!M20</f>
        <v>15.77</v>
      </c>
      <c r="P20" s="91">
        <f>'звітна до попередньої (середні)'!N20</f>
        <v>15.77</v>
      </c>
      <c r="Q20" s="226">
        <f t="shared" si="2"/>
        <v>4</v>
      </c>
      <c r="R20" s="91">
        <f>'звітна до попередньої (середні)'!O20</f>
        <v>100</v>
      </c>
      <c r="S20" s="91">
        <f>'звітна до попередньої (середні)'!P20</f>
        <v>103.27439423706615</v>
      </c>
      <c r="T20" s="91">
        <f>'звітна до попередньої (середні)'!Q20</f>
        <v>120.5</v>
      </c>
      <c r="U20" s="91">
        <f>'звітна до попередньої (середні)'!R20</f>
        <v>118.25</v>
      </c>
      <c r="V20" s="91">
        <f>'звітна до попередньої (середні)'!S20</f>
        <v>120.75</v>
      </c>
      <c r="W20" s="226">
        <f t="shared" si="3"/>
        <v>5</v>
      </c>
      <c r="X20" s="91">
        <f>'звітна до попередньої (середні)'!T20</f>
        <v>102.11416490486258</v>
      </c>
      <c r="Y20" s="91">
        <f>'звітна до попередньої (середні)'!U20</f>
        <v>100.20746887966806</v>
      </c>
      <c r="Z20" s="91">
        <f>'звітна до попередньої (середні)'!V20</f>
        <v>115.5</v>
      </c>
      <c r="AA20" s="91">
        <f>'звітна до попередньої (середні)'!W20</f>
        <v>116.25</v>
      </c>
      <c r="AB20" s="91">
        <f>'звітна до попередньої (середні)'!X20</f>
        <v>118.75</v>
      </c>
      <c r="AC20" s="226">
        <f t="shared" si="4"/>
        <v>6</v>
      </c>
      <c r="AD20" s="91">
        <f>'звітна до попередньої (середні)'!Y20</f>
        <v>102.15053763440861</v>
      </c>
      <c r="AE20" s="91">
        <f>'звітна до попередньої (середні)'!Z20</f>
        <v>102.81385281385282</v>
      </c>
      <c r="AF20" s="91">
        <f>'звітна до попередньої (середні)'!AA20</f>
        <v>57.5</v>
      </c>
      <c r="AG20" s="91">
        <f>'звітна до попередньої (середні)'!AB20</f>
        <v>69.5</v>
      </c>
      <c r="AH20" s="91">
        <f>'звітна до попередньої (середні)'!AC20</f>
        <v>73</v>
      </c>
      <c r="AI20" s="90">
        <f t="shared" si="5"/>
        <v>15</v>
      </c>
      <c r="AJ20" s="91">
        <f>'звітна до попередньої (середні)'!AD20</f>
        <v>105.03597122302158</v>
      </c>
      <c r="AK20" s="91">
        <f>'звітна до попередньої (середні)'!AE20</f>
        <v>126.95652173913044</v>
      </c>
      <c r="AL20" s="91">
        <f>'звітна до попередньої (середні)'!AF20</f>
        <v>60</v>
      </c>
      <c r="AM20" s="91">
        <f>'звітна до попередньої (середні)'!AG20</f>
        <v>63.75</v>
      </c>
      <c r="AN20" s="91">
        <f>'звітна до попередньої (середні)'!AH20</f>
        <v>65</v>
      </c>
      <c r="AO20" s="226">
        <f t="shared" si="23"/>
        <v>5</v>
      </c>
      <c r="AP20" s="91">
        <f>'звітна до попередньої (середні)'!AI20</f>
        <v>101.96078431372548</v>
      </c>
      <c r="AQ20" s="91">
        <f>'звітна до попередньої (середні)'!AJ20</f>
        <v>108.33333333333333</v>
      </c>
      <c r="AR20" s="91">
        <f>'звітна до попередньої (середні)'!AK20</f>
        <v>9</v>
      </c>
      <c r="AS20" s="91">
        <f>'звітна до попередньої (середні)'!AL20</f>
        <v>10.25</v>
      </c>
      <c r="AT20" s="91">
        <f>'звітна до попередньої (середні)'!AM20</f>
        <v>10.25</v>
      </c>
      <c r="AU20" s="103">
        <f t="shared" si="6"/>
        <v>1</v>
      </c>
      <c r="AV20" s="91">
        <f>'звітна до попередньої (середні)'!AN20</f>
        <v>100</v>
      </c>
      <c r="AW20" s="91">
        <f>'звітна до попередньої (середні)'!AO20</f>
        <v>113.88888888888889</v>
      </c>
      <c r="AX20" s="91">
        <f>'звітна до попередньої (середні)'!AP20</f>
        <v>14</v>
      </c>
      <c r="AY20" s="91">
        <f>'звітна до попередньої (середні)'!AQ20</f>
        <v>14.75</v>
      </c>
      <c r="AZ20" s="91">
        <f>'звітна до попередньої (середні)'!AR20</f>
        <v>14.75</v>
      </c>
      <c r="BA20" s="103">
        <f t="shared" si="7"/>
        <v>1</v>
      </c>
      <c r="BB20" s="91">
        <f>'звітна до попередньої (середні)'!AS20</f>
        <v>100</v>
      </c>
      <c r="BC20" s="91">
        <f>'звітна до попередньої (середні)'!AT20</f>
        <v>105.35714285714286</v>
      </c>
      <c r="BD20" s="91">
        <f>'звітна до попередньої (середні)'!AU20</f>
        <v>23.5</v>
      </c>
      <c r="BE20" s="91">
        <f>'звітна до попередньої (середні)'!AV20</f>
        <v>22.975</v>
      </c>
      <c r="BF20" s="91">
        <f>'звітна до попередньої (середні)'!AW20</f>
        <v>23.225</v>
      </c>
      <c r="BG20" s="226">
        <f t="shared" si="8"/>
        <v>8</v>
      </c>
      <c r="BH20" s="91">
        <f>'звітна до попередньої (середні)'!AX20</f>
        <v>101.08813928182808</v>
      </c>
      <c r="BI20" s="91">
        <f>'звітна до попередньої (середні)'!AY20</f>
        <v>98.82978723404256</v>
      </c>
      <c r="BJ20" s="91">
        <f>'звітна до попередньої (середні)'!AZ20</f>
        <v>18.5</v>
      </c>
      <c r="BK20" s="91">
        <f>'звітна до попередньої (середні)'!BA20</f>
        <v>25.5</v>
      </c>
      <c r="BL20" s="91">
        <f>'звітна до попередньої (середні)'!BB20</f>
        <v>26</v>
      </c>
      <c r="BM20" s="226">
        <f t="shared" si="9"/>
        <v>6</v>
      </c>
      <c r="BN20" s="91">
        <f>'звітна до попередньої (середні)'!BC20</f>
        <v>101.96078431372548</v>
      </c>
      <c r="BO20" s="91">
        <f>'звітна до попередньої (середні)'!BD20</f>
        <v>140.54054054054055</v>
      </c>
      <c r="BP20" s="91">
        <f>'звітна до попередньої (середні)'!BE20</f>
        <v>58.5</v>
      </c>
      <c r="BQ20" s="91">
        <f>'звітна до попередньої (середні)'!BF20</f>
        <v>65.5</v>
      </c>
      <c r="BR20" s="91">
        <f>'звітна до попередньої (середні)'!BG20</f>
        <v>65.5</v>
      </c>
      <c r="BS20" s="103">
        <f t="shared" si="10"/>
        <v>2</v>
      </c>
      <c r="BT20" s="91">
        <f>'звітна до попередньої (середні)'!BH20</f>
        <v>100</v>
      </c>
      <c r="BU20" s="91">
        <f>'звітна до попередньої (середні)'!BI20</f>
        <v>111.96581196581197</v>
      </c>
      <c r="BV20" s="91">
        <f>'звітна до попередньої (середні)'!BJ20</f>
        <v>18.25</v>
      </c>
      <c r="BW20" s="91">
        <f>'звітна до попередньої (середні)'!BK20</f>
        <v>19.25</v>
      </c>
      <c r="BX20" s="91">
        <f>'звітна до попередньої (середні)'!BL20</f>
        <v>19.25</v>
      </c>
      <c r="BY20" s="226">
        <f t="shared" si="11"/>
        <v>4</v>
      </c>
      <c r="BZ20" s="91">
        <f>'звітна до попередньої (середні)'!BM20</f>
        <v>100</v>
      </c>
      <c r="CA20" s="91">
        <f>'звітна до попередньої (середні)'!BN20</f>
        <v>105.47945205479452</v>
      </c>
      <c r="CB20" s="91">
        <f>'звітна до попередньої (середні)'!BO20</f>
        <v>39</v>
      </c>
      <c r="CC20" s="91">
        <f>'звітна до попередньої (середні)'!BP20</f>
        <v>40</v>
      </c>
      <c r="CD20" s="91">
        <f>'звітна до попередньої (середні)'!BQ20</f>
        <v>40</v>
      </c>
      <c r="CE20" s="103">
        <f t="shared" si="12"/>
        <v>3</v>
      </c>
      <c r="CF20" s="91">
        <f>'звітна до попередньої (середні)'!BR20</f>
        <v>100</v>
      </c>
      <c r="CG20" s="91">
        <f>'звітна до попередньої (середні)'!BS20</f>
        <v>102.56410256410255</v>
      </c>
      <c r="CH20" s="91">
        <f>'звітна до попередньої (середні)'!BT20</f>
        <v>117.5</v>
      </c>
      <c r="CI20" s="91">
        <f>'звітна до попередньої (середні)'!BU20</f>
        <v>120</v>
      </c>
      <c r="CJ20" s="91">
        <f>'звітна до попередньої (середні)'!BV20</f>
        <v>120</v>
      </c>
      <c r="CK20" s="103">
        <f t="shared" si="13"/>
        <v>2</v>
      </c>
      <c r="CL20" s="227">
        <f>'звітна до попередньої (середні)'!BW20</f>
        <v>100</v>
      </c>
      <c r="CM20" s="227">
        <f>'звітна до попередньої (середні)'!BX20</f>
        <v>102.12765957446808</v>
      </c>
      <c r="CN20" s="227">
        <f>'звітна до попередньої (середні)'!BY20</f>
        <v>39.25</v>
      </c>
      <c r="CO20" s="227">
        <f>'звітна до попередньої (середні)'!BZ20</f>
        <v>40.25</v>
      </c>
      <c r="CP20" s="227">
        <f>'звітна до попередньої (середні)'!CA20</f>
        <v>40.25</v>
      </c>
      <c r="CQ20" s="103">
        <f t="shared" si="14"/>
        <v>2</v>
      </c>
      <c r="CR20" s="227">
        <f>'звітна до попередньої (середні)'!CB20</f>
        <v>100</v>
      </c>
      <c r="CS20" s="227">
        <f>'звітна до попередньої (середні)'!CC20</f>
        <v>102.54777070063695</v>
      </c>
      <c r="CT20" s="227">
        <f>'звітна до попередньої (середні)'!CD20</f>
        <v>11.75</v>
      </c>
      <c r="CU20" s="227">
        <f>'звітна до попередньої (середні)'!CE20</f>
        <v>12.75</v>
      </c>
      <c r="CV20" s="227">
        <f>'звітна до попередньої (середні)'!CF20</f>
        <v>12.75</v>
      </c>
      <c r="CW20" s="103">
        <f t="shared" si="15"/>
        <v>1</v>
      </c>
      <c r="CX20" s="91">
        <f>'звітна до попередньої (середні)'!CG20</f>
        <v>100</v>
      </c>
      <c r="CY20" s="91">
        <f>'звітна до попередньої (середні)'!CH20</f>
        <v>108.51063829787233</v>
      </c>
      <c r="CZ20" s="91">
        <f>'звітна до попередньої (середні)'!CI20</f>
        <v>30</v>
      </c>
      <c r="DA20" s="91">
        <f>'звітна до попередньої (середні)'!CJ20</f>
        <v>31</v>
      </c>
      <c r="DB20" s="91">
        <f>'звітна до попередньої (середні)'!CK20</f>
        <v>31</v>
      </c>
      <c r="DC20" s="226">
        <f t="shared" si="16"/>
        <v>9</v>
      </c>
      <c r="DD20" s="210">
        <f>'звітна до попередньої (середні)'!CL20</f>
        <v>100</v>
      </c>
      <c r="DE20" s="210">
        <f>'звітна до попередньої (середні)'!CM20</f>
        <v>103.33333333333334</v>
      </c>
      <c r="DF20" s="91">
        <f>'звітна до попередньої (середні)'!CN20</f>
        <v>23.75</v>
      </c>
      <c r="DG20" s="91">
        <f>'звітна до попередньої (середні)'!CO20</f>
        <v>19.5</v>
      </c>
      <c r="DH20" s="91">
        <f>'звітна до попередньої (середні)'!CP20</f>
        <v>20.5</v>
      </c>
      <c r="DI20" s="226">
        <f t="shared" si="17"/>
        <v>5</v>
      </c>
      <c r="DJ20" s="91">
        <f>'звітна до попередньої (середні)'!CQ20</f>
        <v>105.12820512820514</v>
      </c>
      <c r="DK20" s="91">
        <f>'звітна до попередньої (середні)'!CR20</f>
        <v>86.31578947368422</v>
      </c>
      <c r="DL20" s="91">
        <f>'звітна до попередньої (середні)'!CS20</f>
        <v>7.25</v>
      </c>
      <c r="DM20" s="91">
        <f>'звітна до попередньої (середні)'!CT20</f>
        <v>15.25</v>
      </c>
      <c r="DN20" s="91">
        <f>'звітна до попередньої (середні)'!CU20</f>
        <v>15.75</v>
      </c>
      <c r="DO20" s="226">
        <f t="shared" si="18"/>
        <v>10</v>
      </c>
      <c r="DP20" s="91">
        <f>'звітна до попередньої (середні)'!CV20</f>
        <v>103.27868852459017</v>
      </c>
      <c r="DQ20" s="91">
        <f>'звітна до попередньої (середні)'!CW20</f>
        <v>217.24137931034483</v>
      </c>
      <c r="DR20" s="91">
        <f>'звітна до попередньої (середні)'!CX20</f>
        <v>8</v>
      </c>
      <c r="DS20" s="91">
        <f>'звітна до попередньої (середні)'!CY20</f>
        <v>7</v>
      </c>
      <c r="DT20" s="91">
        <f>'звітна до попередньої (середні)'!CZ20</f>
        <v>7.4399999999999995</v>
      </c>
      <c r="DU20" s="226">
        <f t="shared" si="19"/>
        <v>10</v>
      </c>
      <c r="DV20" s="91">
        <f>'звітна до попередньої (середні)'!DA20</f>
        <v>106.28571428571428</v>
      </c>
      <c r="DW20" s="91">
        <f>'звітна до попередньої (середні)'!DB20</f>
        <v>93</v>
      </c>
      <c r="DX20" s="91">
        <f>'звітна до попередньої (середні)'!DC20</f>
        <v>11.725</v>
      </c>
      <c r="DY20" s="91">
        <f>'звітна до попередньої (середні)'!DD20</f>
        <v>7.75</v>
      </c>
      <c r="DZ20" s="91">
        <f>'звітна до попередньої (середні)'!DE20</f>
        <v>7.965</v>
      </c>
      <c r="EA20" s="226">
        <f t="shared" si="20"/>
        <v>5</v>
      </c>
      <c r="EB20" s="91">
        <f>'звітна до попередньої (середні)'!DF20</f>
        <v>102.7741935483871</v>
      </c>
      <c r="EC20" s="91">
        <f>'звітна до попередньої (середні)'!DG20</f>
        <v>67.9317697228145</v>
      </c>
      <c r="ED20" s="91">
        <f>'звітна до попередньої (середні)'!DH20</f>
        <v>10.5</v>
      </c>
      <c r="EE20" s="91">
        <f>'звітна до попередньої (середні)'!DI20</f>
        <v>7.75</v>
      </c>
      <c r="EF20" s="91">
        <f>'звітна до попередньої (середні)'!DJ20</f>
        <v>7.4</v>
      </c>
      <c r="EG20" s="226">
        <f t="shared" si="21"/>
        <v>4</v>
      </c>
      <c r="EH20" s="91">
        <f>'звітна до попередньої (середні)'!DK20</f>
        <v>95.48387096774194</v>
      </c>
      <c r="EI20" s="91">
        <f>'звітна до попередньої (середні)'!DL20</f>
        <v>70.47619047619048</v>
      </c>
      <c r="EJ20" s="91">
        <f>'звітна до попередньої (середні)'!DM20</f>
        <v>14.75</v>
      </c>
      <c r="EK20" s="91">
        <f>'звітна до попередньої (середні)'!DN20</f>
        <v>9.34</v>
      </c>
      <c r="EL20" s="91">
        <f>'звітна до попередньої (середні)'!DO20</f>
        <v>8.5</v>
      </c>
      <c r="EM20" s="103">
        <f t="shared" si="22"/>
        <v>3</v>
      </c>
      <c r="EN20" s="91">
        <f>'звітна до попередньої (середні)'!DP20</f>
        <v>91.00642398286938</v>
      </c>
      <c r="EO20" s="91">
        <f>'звітна до попередньої (середні)'!DQ20</f>
        <v>57.6271186440678</v>
      </c>
    </row>
    <row r="21" spans="1:148" s="95" customFormat="1" ht="31.5">
      <c r="A21" s="169" t="s">
        <v>60</v>
      </c>
      <c r="B21" s="88">
        <f>'звітна до попередньої (середні)'!B21</f>
        <v>14.75</v>
      </c>
      <c r="C21" s="88">
        <f>'звітна до попередньої (середні)'!C21</f>
        <v>15.600000000000001</v>
      </c>
      <c r="D21" s="88">
        <f>'звітна до попередньої (середні)'!D21</f>
        <v>15.600000000000001</v>
      </c>
      <c r="E21" s="103">
        <f t="shared" si="0"/>
        <v>2</v>
      </c>
      <c r="F21" s="227">
        <f>'звітна до попередньої (середні)'!E21</f>
        <v>100</v>
      </c>
      <c r="G21" s="227">
        <f>'звітна до попередньої (середні)'!F21</f>
        <v>105.7627118644068</v>
      </c>
      <c r="H21" s="227">
        <f>'звітна до попередньої (середні)'!G21</f>
        <v>12.8875</v>
      </c>
      <c r="I21" s="227">
        <f>'звітна до попередньої (середні)'!H21</f>
        <v>13.675</v>
      </c>
      <c r="J21" s="227">
        <f>'звітна до попередньої (середні)'!I21</f>
        <v>13.675</v>
      </c>
      <c r="K21" s="103">
        <f t="shared" si="1"/>
        <v>2</v>
      </c>
      <c r="L21" s="227">
        <f>'звітна до попередньої (середні)'!J21</f>
        <v>100</v>
      </c>
      <c r="M21" s="227">
        <f>'звітна до попередньої (середні)'!K21</f>
        <v>106.1105722599418</v>
      </c>
      <c r="N21" s="227">
        <f>'звітна до попередньої (середні)'!L21</f>
        <v>14.7375</v>
      </c>
      <c r="O21" s="227">
        <f>'звітна до попередньої (середні)'!M21</f>
        <v>15.125</v>
      </c>
      <c r="P21" s="227">
        <f>'звітна до попередньої (середні)'!N21</f>
        <v>15.125</v>
      </c>
      <c r="Q21" s="103">
        <f t="shared" si="2"/>
        <v>2</v>
      </c>
      <c r="R21" s="227">
        <f>'звітна до попередньої (середні)'!O21</f>
        <v>100</v>
      </c>
      <c r="S21" s="227">
        <f>'звітна до попередньої (середні)'!P21</f>
        <v>102.62934690415607</v>
      </c>
      <c r="T21" s="227">
        <f>'звітна до попередньої (середні)'!Q21</f>
        <v>125</v>
      </c>
      <c r="U21" s="227">
        <f>'звітна до попередньої (середні)'!R21</f>
        <v>125</v>
      </c>
      <c r="V21" s="227">
        <f>'звітна до попередньої (середні)'!S21</f>
        <v>125</v>
      </c>
      <c r="W21" s="90">
        <f t="shared" si="3"/>
        <v>10</v>
      </c>
      <c r="X21" s="227">
        <f>'звітна до попередньої (середні)'!T21</f>
        <v>100</v>
      </c>
      <c r="Y21" s="227">
        <f>'звітна до попередньої (середні)'!U21</f>
        <v>100</v>
      </c>
      <c r="Z21" s="227">
        <f>'звітна до попередньої (середні)'!V21</f>
        <v>125</v>
      </c>
      <c r="AA21" s="227">
        <f>'звітна до попередньої (середні)'!W21</f>
        <v>135</v>
      </c>
      <c r="AB21" s="227">
        <f>'звітна до попередньої (середні)'!X21</f>
        <v>135</v>
      </c>
      <c r="AC21" s="90">
        <f t="shared" si="4"/>
        <v>15</v>
      </c>
      <c r="AD21" s="227">
        <f>'звітна до попередньої (середні)'!Y21</f>
        <v>100</v>
      </c>
      <c r="AE21" s="227">
        <f>'звітна до попередньої (середні)'!Z21</f>
        <v>108</v>
      </c>
      <c r="AF21" s="227">
        <f>'звітна до попередньої (середні)'!AA21</f>
        <v>57.15</v>
      </c>
      <c r="AG21" s="227">
        <f>'звітна до попередньої (середні)'!AB21</f>
        <v>72.75</v>
      </c>
      <c r="AH21" s="227">
        <f>'звітна до попередньої (середні)'!AC21</f>
        <v>72.75</v>
      </c>
      <c r="AI21" s="90">
        <f t="shared" si="5"/>
        <v>14</v>
      </c>
      <c r="AJ21" s="227">
        <f>'звітна до попередньої (середні)'!AD21</f>
        <v>100</v>
      </c>
      <c r="AK21" s="227">
        <f>'звітна до попередньої (середні)'!AE21</f>
        <v>127.2965879265092</v>
      </c>
      <c r="AL21" s="227">
        <f>'звітна до попередньої (середні)'!AF21</f>
        <v>75</v>
      </c>
      <c r="AM21" s="227">
        <f>'звітна до попередньої (середні)'!AG21</f>
        <v>40</v>
      </c>
      <c r="AN21" s="227">
        <f>'звітна до попередньої (середні)'!AH21</f>
        <v>40</v>
      </c>
      <c r="AO21" s="103">
        <f t="shared" si="23"/>
        <v>1</v>
      </c>
      <c r="AP21" s="227">
        <f>'звітна до попередньої (середні)'!AI21</f>
        <v>100</v>
      </c>
      <c r="AQ21" s="227">
        <f>'звітна до попередньої (середні)'!AJ21</f>
        <v>53.333333333333336</v>
      </c>
      <c r="AR21" s="227">
        <f>'звітна до попередньої (середні)'!AK21</f>
        <v>9.55</v>
      </c>
      <c r="AS21" s="227">
        <f>'звітна до попередньої (середні)'!AL21</f>
        <v>12.65</v>
      </c>
      <c r="AT21" s="227">
        <f>'звітна до попередньої (середні)'!AM21</f>
        <v>12.65</v>
      </c>
      <c r="AU21" s="90">
        <f t="shared" si="6"/>
        <v>14</v>
      </c>
      <c r="AV21" s="227">
        <f>'звітна до попередньої (середні)'!AN21</f>
        <v>100</v>
      </c>
      <c r="AW21" s="227">
        <f>'звітна до попередньої (середні)'!AO21</f>
        <v>132.4607329842932</v>
      </c>
      <c r="AX21" s="227">
        <f>'звітна до попередньої (середні)'!AP21</f>
        <v>13.95</v>
      </c>
      <c r="AY21" s="227">
        <f>'звітна до попередньої (середні)'!AQ21</f>
        <v>18.25</v>
      </c>
      <c r="AZ21" s="227">
        <f>'звітна до попередньої (середні)'!AR21</f>
        <v>18.25</v>
      </c>
      <c r="BA21" s="90">
        <f t="shared" si="7"/>
        <v>15</v>
      </c>
      <c r="BB21" s="227">
        <f>'звітна до попередньої (середні)'!AS21</f>
        <v>100</v>
      </c>
      <c r="BC21" s="227">
        <f>'звітна до попередньої (середні)'!AT21</f>
        <v>130.82437275985663</v>
      </c>
      <c r="BD21" s="227">
        <f>'звітна до попередньої (середні)'!AU21</f>
        <v>22.175</v>
      </c>
      <c r="BE21" s="227">
        <f>'звітна до попередньої (середні)'!AV21</f>
        <v>22.85</v>
      </c>
      <c r="BF21" s="227">
        <f>'звітна до попередньої (середні)'!AW21</f>
        <v>22.85</v>
      </c>
      <c r="BG21" s="226">
        <f t="shared" si="8"/>
        <v>4</v>
      </c>
      <c r="BH21" s="227">
        <f>'звітна до попередньої (середні)'!AX21</f>
        <v>100</v>
      </c>
      <c r="BI21" s="227">
        <f>'звітна до попередньої (середні)'!AY21</f>
        <v>103.04396843291997</v>
      </c>
      <c r="BJ21" s="227">
        <f>'звітна до попередньої (середні)'!AZ21</f>
        <v>21.125</v>
      </c>
      <c r="BK21" s="227">
        <f>'звітна до попередньої (середні)'!BA21</f>
        <v>21</v>
      </c>
      <c r="BL21" s="227">
        <f>'звітна до попередньої (середні)'!BB21</f>
        <v>21</v>
      </c>
      <c r="BM21" s="103">
        <f t="shared" si="9"/>
        <v>1</v>
      </c>
      <c r="BN21" s="227">
        <f>'звітна до попередньої (середні)'!BC21</f>
        <v>100</v>
      </c>
      <c r="BO21" s="227">
        <f>'звітна до попередньої (середні)'!BD21</f>
        <v>99.40828402366864</v>
      </c>
      <c r="BP21" s="227">
        <f>'звітна до попередньої (середні)'!BE21</f>
        <v>56.75</v>
      </c>
      <c r="BQ21" s="227">
        <f>'звітна до попередньої (середні)'!BF21</f>
        <v>71</v>
      </c>
      <c r="BR21" s="227">
        <f>'звітна до попередньої (середні)'!BG21</f>
        <v>71</v>
      </c>
      <c r="BS21" s="90">
        <f t="shared" si="10"/>
        <v>13</v>
      </c>
      <c r="BT21" s="227">
        <f>'звітна до попередньої (середні)'!BH21</f>
        <v>100</v>
      </c>
      <c r="BU21" s="227">
        <f>'звітна до попередньої (середні)'!BI21</f>
        <v>125.1101321585903</v>
      </c>
      <c r="BV21" s="227">
        <f>'звітна до попередньої (середні)'!BJ21</f>
        <v>18.3</v>
      </c>
      <c r="BW21" s="227">
        <f>'звітна до попередньої (середні)'!BK21</f>
        <v>19.1</v>
      </c>
      <c r="BX21" s="227">
        <f>'звітна до попередньої (середні)'!BL21</f>
        <v>9.55</v>
      </c>
      <c r="BY21" s="103">
        <f t="shared" si="11"/>
        <v>1</v>
      </c>
      <c r="BZ21" s="227">
        <f>'звітна до попередньої (середні)'!BM21</f>
        <v>50</v>
      </c>
      <c r="CA21" s="227">
        <f>'звітна до попередньої (середні)'!BN21</f>
        <v>52.18579234972678</v>
      </c>
      <c r="CB21" s="227">
        <f>'звітна до попередньої (середні)'!BO21</f>
        <v>39</v>
      </c>
      <c r="CC21" s="227">
        <f>'звітна до попередньої (середні)'!BP21</f>
        <v>37</v>
      </c>
      <c r="CD21" s="227">
        <f>'звітна до попередньої (середні)'!BQ21</f>
        <v>18.5</v>
      </c>
      <c r="CE21" s="103">
        <f t="shared" si="12"/>
        <v>1</v>
      </c>
      <c r="CF21" s="227">
        <f>'звітна до попередньої (середні)'!BR21</f>
        <v>50</v>
      </c>
      <c r="CG21" s="227">
        <f>'звітна до попередньої (середні)'!BS21</f>
        <v>47.43589743589743</v>
      </c>
      <c r="CH21" s="227">
        <f>'звітна до попередньої (середні)'!BT21</f>
        <v>124.75</v>
      </c>
      <c r="CI21" s="227">
        <f>'звітна до попередньої (середні)'!BU21</f>
        <v>127.5</v>
      </c>
      <c r="CJ21" s="227">
        <f>'звітна до попередньої (середні)'!BV21</f>
        <v>127.5</v>
      </c>
      <c r="CK21" s="226">
        <f t="shared" si="13"/>
        <v>8</v>
      </c>
      <c r="CL21" s="227">
        <f>'звітна до попередньої (середні)'!BW21</f>
        <v>100</v>
      </c>
      <c r="CM21" s="227">
        <f>'звітна до попередньої (середні)'!BX21</f>
        <v>102.20440881763525</v>
      </c>
      <c r="CN21" s="227">
        <f>'звітна до попередньої (середні)'!BY21</f>
        <v>38.875</v>
      </c>
      <c r="CO21" s="227">
        <f>'звітна до попередньої (середні)'!BZ21</f>
        <v>40</v>
      </c>
      <c r="CP21" s="227">
        <f>'звітна до попередньої (середні)'!CA21</f>
        <v>20</v>
      </c>
      <c r="CQ21" s="103">
        <f t="shared" si="14"/>
        <v>1</v>
      </c>
      <c r="CR21" s="227">
        <f>'звітна до попередньої (середні)'!CB21</f>
        <v>50</v>
      </c>
      <c r="CS21" s="227">
        <f>'звітна до попередньої (середні)'!CC21</f>
        <v>51.446945337620576</v>
      </c>
      <c r="CT21" s="227">
        <f>'звітна до попередньої (середні)'!CD21</f>
        <v>14.3</v>
      </c>
      <c r="CU21" s="227">
        <f>'звітна до попередньої (середні)'!CE21</f>
        <v>15.75</v>
      </c>
      <c r="CV21" s="227">
        <f>'звітна до попередньої (середні)'!CF21</f>
        <v>15.75</v>
      </c>
      <c r="CW21" s="90">
        <f t="shared" si="15"/>
        <v>15</v>
      </c>
      <c r="CX21" s="227">
        <f>'звітна до попередньої (середні)'!CG21</f>
        <v>100</v>
      </c>
      <c r="CY21" s="227">
        <f>'звітна до попередньої (середні)'!CH21</f>
        <v>110.13986013986012</v>
      </c>
      <c r="CZ21" s="227">
        <f>'звітна до попередньої (середні)'!CI21</f>
        <v>30.375</v>
      </c>
      <c r="DA21" s="227">
        <f>'звітна до попередньої (середні)'!CJ21</f>
        <v>30.375</v>
      </c>
      <c r="DB21" s="227">
        <f>'звітна до попередньої (середні)'!CK21</f>
        <v>30.375</v>
      </c>
      <c r="DC21" s="226">
        <f t="shared" si="16"/>
        <v>5</v>
      </c>
      <c r="DD21" s="262">
        <f>'звітна до попередньої (середні)'!CL21</f>
        <v>100</v>
      </c>
      <c r="DE21" s="262">
        <f>'звітна до попередньої (середні)'!CM21</f>
        <v>100</v>
      </c>
      <c r="DF21" s="227">
        <f>'звітна до попередньої (середні)'!CN21</f>
        <v>27.5</v>
      </c>
      <c r="DG21" s="227">
        <f>'звітна до попередньої (середні)'!CO21</f>
        <v>24.25</v>
      </c>
      <c r="DH21" s="227">
        <f>'звітна до попередньої (середні)'!CP21</f>
        <v>24.25</v>
      </c>
      <c r="DI21" s="90">
        <f t="shared" si="17"/>
        <v>14</v>
      </c>
      <c r="DJ21" s="227">
        <f>'звітна до попередньої (середні)'!CQ21</f>
        <v>100</v>
      </c>
      <c r="DK21" s="227">
        <f>'звітна до попередньої (середні)'!CR21</f>
        <v>88.18181818181819</v>
      </c>
      <c r="DL21" s="227">
        <f>'звітна до попередньої (середні)'!CS21</f>
        <v>10</v>
      </c>
      <c r="DM21" s="227">
        <f>'звітна до попередньої (середні)'!CT21</f>
        <v>16.5</v>
      </c>
      <c r="DN21" s="227">
        <f>'звітна до попередньої (середні)'!CU21</f>
        <v>15.75</v>
      </c>
      <c r="DO21" s="226">
        <f t="shared" si="18"/>
        <v>10</v>
      </c>
      <c r="DP21" s="227">
        <f>'звітна до попередньої (середні)'!CV21</f>
        <v>95.45454545454545</v>
      </c>
      <c r="DQ21" s="227">
        <f>'звітна до попередньої (середні)'!CW21</f>
        <v>157.5</v>
      </c>
      <c r="DR21" s="227">
        <f>'звітна до попередньої (середні)'!CX21</f>
        <v>10.5</v>
      </c>
      <c r="DS21" s="227">
        <f>'звітна до попередньої (середні)'!CY21</f>
        <v>9.75</v>
      </c>
      <c r="DT21" s="227">
        <f>'звітна до попередньої (середні)'!CZ21</f>
        <v>9.25</v>
      </c>
      <c r="DU21" s="90">
        <f t="shared" si="19"/>
        <v>15</v>
      </c>
      <c r="DV21" s="227">
        <f>'звітна до попередньої (середні)'!DA21</f>
        <v>94.87179487179486</v>
      </c>
      <c r="DW21" s="227">
        <f>'звітна до попередньої (середні)'!DB21</f>
        <v>88.09523809523809</v>
      </c>
      <c r="DX21" s="227">
        <f>'звітна до попередньої (середні)'!DC21</f>
        <v>14.5</v>
      </c>
      <c r="DY21" s="227">
        <f>'звітна до попередньої (середні)'!DD21</f>
        <v>10.25</v>
      </c>
      <c r="DZ21" s="227">
        <f>'звітна до попередньої (середні)'!DE21</f>
        <v>10.25</v>
      </c>
      <c r="EA21" s="90">
        <f t="shared" si="20"/>
        <v>14</v>
      </c>
      <c r="EB21" s="227">
        <f>'звітна до попередньої (середні)'!DF21</f>
        <v>100</v>
      </c>
      <c r="EC21" s="227">
        <f>'звітна до попередньої (середні)'!DG21</f>
        <v>70.6896551724138</v>
      </c>
      <c r="ED21" s="227">
        <f>'звітна до попередньої (середні)'!DH21</f>
        <v>11</v>
      </c>
      <c r="EE21" s="227">
        <f>'звітна до попередньої (середні)'!DI21</f>
        <v>10.75</v>
      </c>
      <c r="EF21" s="227">
        <f>'звітна до попередньої (середні)'!DJ21</f>
        <v>10.75</v>
      </c>
      <c r="EG21" s="90">
        <f t="shared" si="21"/>
        <v>15</v>
      </c>
      <c r="EH21" s="227">
        <f>'звітна до попередньої (середні)'!DK21</f>
        <v>100</v>
      </c>
      <c r="EI21" s="227">
        <f>'звітна до попередньої (середні)'!DL21</f>
        <v>97.72727272727273</v>
      </c>
      <c r="EJ21" s="227">
        <f>'звітна до попередньої (середні)'!DM21</f>
        <v>12.75</v>
      </c>
      <c r="EK21" s="227">
        <f>'звітна до попередньої (середні)'!DN21</f>
        <v>10.5</v>
      </c>
      <c r="EL21" s="227">
        <f>'звітна до попередньої (середні)'!DO21</f>
        <v>10</v>
      </c>
      <c r="EM21" s="90">
        <f t="shared" si="22"/>
        <v>13</v>
      </c>
      <c r="EN21" s="227">
        <f>'звітна до попередньої (середні)'!DP21</f>
        <v>95.23809523809523</v>
      </c>
      <c r="EO21" s="227">
        <f>'звітна до попередньої (середні)'!DQ21</f>
        <v>78.43137254901961</v>
      </c>
      <c r="EP21" s="17"/>
      <c r="EQ21" s="17"/>
      <c r="ER21" s="17"/>
    </row>
    <row r="22" spans="1:145" s="95" customFormat="1" ht="15.75">
      <c r="A22" s="169" t="s">
        <v>61</v>
      </c>
      <c r="B22" s="88">
        <f>'звітна до попередньої (середні)'!B22</f>
        <v>13.15</v>
      </c>
      <c r="C22" s="88">
        <f>'звітна до попередньої (середні)'!C22</f>
        <v>14.21</v>
      </c>
      <c r="D22" s="88">
        <f>'звітна до попередньої (середні)'!D22</f>
        <v>14.21</v>
      </c>
      <c r="E22" s="103">
        <f t="shared" si="0"/>
        <v>1</v>
      </c>
      <c r="F22" s="91">
        <f>'звітна до попередньої (середні)'!E22</f>
        <v>100</v>
      </c>
      <c r="G22" s="91">
        <f>'звітна до попередньої (середні)'!F22</f>
        <v>108.06083650190115</v>
      </c>
      <c r="H22" s="91">
        <f>'звітна до попередньої (середні)'!G22</f>
        <v>11.72</v>
      </c>
      <c r="I22" s="91">
        <f>'звітна до попередньої (середні)'!H22</f>
        <v>13.04</v>
      </c>
      <c r="J22" s="91">
        <f>'звітна до попередньої (середні)'!I22</f>
        <v>13.04</v>
      </c>
      <c r="K22" s="103">
        <f t="shared" si="1"/>
        <v>1</v>
      </c>
      <c r="L22" s="91">
        <f>'звітна до попередньої (середні)'!J22</f>
        <v>100</v>
      </c>
      <c r="M22" s="91">
        <f>'звітна до попередньої (середні)'!K22</f>
        <v>111.26279863481227</v>
      </c>
      <c r="N22" s="91">
        <f>'звітна до попередньої (середні)'!L22</f>
        <v>13.25</v>
      </c>
      <c r="O22" s="91">
        <f>'звітна до попередньої (середні)'!M22</f>
        <v>14.47</v>
      </c>
      <c r="P22" s="91">
        <f>'звітна до попередньої (середні)'!N22</f>
        <v>14.47</v>
      </c>
      <c r="Q22" s="103">
        <f t="shared" si="2"/>
        <v>1</v>
      </c>
      <c r="R22" s="91">
        <f>'звітна до попередньої (середні)'!O22</f>
        <v>100</v>
      </c>
      <c r="S22" s="91">
        <f>'звітна до попередньої (середні)'!P22</f>
        <v>109.20754716981133</v>
      </c>
      <c r="T22" s="91">
        <f>'звітна до попередньої (середні)'!Q22</f>
        <v>143.5</v>
      </c>
      <c r="U22" s="91">
        <f>'звітна до попередньої (середні)'!R22</f>
        <v>144.975</v>
      </c>
      <c r="V22" s="91">
        <f>'звітна до попередньої (середні)'!S22</f>
        <v>144.975</v>
      </c>
      <c r="W22" s="90">
        <f t="shared" si="3"/>
        <v>12</v>
      </c>
      <c r="X22" s="91">
        <f>'звітна до попередньої (середні)'!T22</f>
        <v>100</v>
      </c>
      <c r="Y22" s="91">
        <f>'звітна до попередньої (середні)'!U22</f>
        <v>101.02787456445992</v>
      </c>
      <c r="Z22" s="91">
        <f>'звітна до попередньої (середні)'!V22</f>
        <v>127.45</v>
      </c>
      <c r="AA22" s="91">
        <f>'звітна до попередньої (середні)'!W22</f>
        <v>120.225</v>
      </c>
      <c r="AB22" s="91">
        <f>'звітна до попередньої (середні)'!X22</f>
        <v>111.225</v>
      </c>
      <c r="AC22" s="226">
        <f t="shared" si="4"/>
        <v>4</v>
      </c>
      <c r="AD22" s="91">
        <f>'звітна до попередньої (середні)'!Y22</f>
        <v>92.51403618215845</v>
      </c>
      <c r="AE22" s="91">
        <f>'звітна до попередньої (середні)'!Z22</f>
        <v>87.2695174578266</v>
      </c>
      <c r="AF22" s="91">
        <f>'звітна до попередньої (середні)'!AA22</f>
        <v>61.04</v>
      </c>
      <c r="AG22" s="91">
        <f>'звітна до попередньої (середні)'!AB22</f>
        <v>66.45</v>
      </c>
      <c r="AH22" s="91">
        <f>'звітна до попередньої (середні)'!AC22</f>
        <v>66.7</v>
      </c>
      <c r="AI22" s="90">
        <f t="shared" si="5"/>
        <v>13</v>
      </c>
      <c r="AJ22" s="91">
        <f>'звітна до попередньої (середні)'!AD22</f>
        <v>100.37622272385252</v>
      </c>
      <c r="AK22" s="91">
        <f>'звітна до попередньої (середні)'!AE22</f>
        <v>109.27260812581913</v>
      </c>
      <c r="AL22" s="91">
        <f>'звітна до попередньої (середні)'!AF22</f>
        <v>69.975</v>
      </c>
      <c r="AM22" s="91">
        <f>'звітна до попередньої (середні)'!AG22</f>
        <v>67.5</v>
      </c>
      <c r="AN22" s="91">
        <f>'звітна до попередньої (середні)'!AH22</f>
        <v>67.5</v>
      </c>
      <c r="AO22" s="226">
        <f t="shared" si="23"/>
        <v>12</v>
      </c>
      <c r="AP22" s="91">
        <f>'звітна до попередньої (середні)'!AI22</f>
        <v>100</v>
      </c>
      <c r="AQ22" s="91">
        <f>'звітна до попередньої (середні)'!AJ22</f>
        <v>96.46302250803859</v>
      </c>
      <c r="AR22" s="91">
        <f>'звітна до попередньої (середні)'!AK22</f>
        <v>11.675</v>
      </c>
      <c r="AS22" s="91">
        <f>'звітна до попередньої (середні)'!AL22</f>
        <v>12.675</v>
      </c>
      <c r="AT22" s="91">
        <f>'звітна до попередньої (середні)'!AM22</f>
        <v>12.675</v>
      </c>
      <c r="AU22" s="90">
        <f t="shared" si="6"/>
        <v>15</v>
      </c>
      <c r="AV22" s="91">
        <f>'звітна до попередньої (середні)'!AN22</f>
        <v>100</v>
      </c>
      <c r="AW22" s="91">
        <f>'звітна до попередньої (середні)'!AO22</f>
        <v>108.56531049250535</v>
      </c>
      <c r="AX22" s="91">
        <f>'звітна до попередньої (середні)'!AP22</f>
        <v>13.55</v>
      </c>
      <c r="AY22" s="91">
        <f>'звітна до попередньої (середні)'!AQ22</f>
        <v>16.775</v>
      </c>
      <c r="AZ22" s="91">
        <f>'звітна до попередньої (середні)'!AR22</f>
        <v>16.775</v>
      </c>
      <c r="BA22" s="90">
        <f t="shared" si="7"/>
        <v>13</v>
      </c>
      <c r="BB22" s="91">
        <f>'звітна до попередньої (середні)'!AS22</f>
        <v>100</v>
      </c>
      <c r="BC22" s="91">
        <f>'звітна до попередньої (середні)'!AT22</f>
        <v>123.80073800738005</v>
      </c>
      <c r="BD22" s="91">
        <f>'звітна до попередньої (середні)'!AU22</f>
        <v>23.875</v>
      </c>
      <c r="BE22" s="91">
        <f>'звітна до попередньої (середні)'!AV22</f>
        <v>24.225</v>
      </c>
      <c r="BF22" s="91">
        <f>'звітна до попередньої (середні)'!AW22</f>
        <v>24.07</v>
      </c>
      <c r="BG22" s="226">
        <f t="shared" si="8"/>
        <v>12</v>
      </c>
      <c r="BH22" s="91">
        <f>'звітна до попередньої (середні)'!AX22</f>
        <v>99.36016511867905</v>
      </c>
      <c r="BI22" s="91">
        <f>'звітна до попередньої (середні)'!AY22</f>
        <v>100.81675392670158</v>
      </c>
      <c r="BJ22" s="91">
        <f>'звітна до попередньої (середні)'!AZ22</f>
        <v>18.075</v>
      </c>
      <c r="BK22" s="91">
        <f>'звітна до попередньої (середні)'!BA22</f>
        <v>23.475</v>
      </c>
      <c r="BL22" s="91">
        <f>'звітна до попередньої (середні)'!BB22</f>
        <v>27.975</v>
      </c>
      <c r="BM22" s="89">
        <f t="shared" si="9"/>
        <v>12</v>
      </c>
      <c r="BN22" s="91">
        <f>'звітна до попередньої (середні)'!BC22</f>
        <v>119.16932907348243</v>
      </c>
      <c r="BO22" s="91">
        <f>'звітна до попередньої (середні)'!BD22</f>
        <v>154.77178423236515</v>
      </c>
      <c r="BP22" s="91">
        <f>'звітна до попередньої (середні)'!BE22</f>
        <v>59.125</v>
      </c>
      <c r="BQ22" s="91">
        <f>'звітна до попередньої (середні)'!BF22</f>
        <v>66.95</v>
      </c>
      <c r="BR22" s="91">
        <f>'звітна до попередньої (середні)'!BG22</f>
        <v>66.95</v>
      </c>
      <c r="BS22" s="226">
        <f t="shared" si="10"/>
        <v>4</v>
      </c>
      <c r="BT22" s="91">
        <f>'звітна до попередньої (середні)'!BH22</f>
        <v>100</v>
      </c>
      <c r="BU22" s="91">
        <f>'звітна до попередньої (середні)'!BI22</f>
        <v>113.23467230443975</v>
      </c>
      <c r="BV22" s="91">
        <f>'звітна до попередньої (середні)'!BJ22</f>
        <v>21.95</v>
      </c>
      <c r="BW22" s="91">
        <f>'звітна до попередньої (середні)'!BK22</f>
        <v>22</v>
      </c>
      <c r="BX22" s="91">
        <f>'звітна до попередньої (середні)'!BL22</f>
        <v>22</v>
      </c>
      <c r="BY22" s="90">
        <f t="shared" si="11"/>
        <v>13</v>
      </c>
      <c r="BZ22" s="91">
        <f>'звітна до попередньої (середні)'!BM22</f>
        <v>100</v>
      </c>
      <c r="CA22" s="91">
        <f>'звітна до попередньої (середні)'!BN22</f>
        <v>100.22779043280184</v>
      </c>
      <c r="CB22" s="91">
        <f>'звітна до попередньої (середні)'!BO22</f>
        <v>38.625</v>
      </c>
      <c r="CC22" s="91">
        <f>'звітна до попередньої (середні)'!BP22</f>
        <v>34.45</v>
      </c>
      <c r="CD22" s="91">
        <f>'звітна до попередньої (середні)'!BQ22</f>
        <v>35.7</v>
      </c>
      <c r="CE22" s="103">
        <f t="shared" si="12"/>
        <v>2</v>
      </c>
      <c r="CF22" s="91">
        <f>'звітна до попередньої (середні)'!BR22</f>
        <v>103.62844702467345</v>
      </c>
      <c r="CG22" s="91">
        <f>'звітна до попередньої (середні)'!BS22</f>
        <v>92.42718446601943</v>
      </c>
      <c r="CH22" s="91">
        <f>'звітна до попередньої (середні)'!BT22</f>
        <v>117.725</v>
      </c>
      <c r="CI22" s="91">
        <f>'звітна до попередньої (середні)'!BU22</f>
        <v>120.375</v>
      </c>
      <c r="CJ22" s="91">
        <f>'звітна до попередньої (середні)'!BV22</f>
        <v>120.375</v>
      </c>
      <c r="CK22" s="103">
        <f t="shared" si="13"/>
        <v>3</v>
      </c>
      <c r="CL22" s="91">
        <f>'звітна до попередньої (середні)'!BW22</f>
        <v>100</v>
      </c>
      <c r="CM22" s="91">
        <f>'звітна до попередньої (середні)'!BX22</f>
        <v>102.25100870673181</v>
      </c>
      <c r="CN22" s="91">
        <f>'звітна до попередньої (середні)'!BY22</f>
        <v>40.7</v>
      </c>
      <c r="CO22" s="91">
        <f>'звітна до попередньої (середні)'!BZ22</f>
        <v>40.85</v>
      </c>
      <c r="CP22" s="91">
        <f>'звітна до попередньої (середні)'!CA22</f>
        <v>40.85</v>
      </c>
      <c r="CQ22" s="226">
        <f t="shared" si="14"/>
        <v>4</v>
      </c>
      <c r="CR22" s="91">
        <f>'звітна до попередньої (середні)'!CB22</f>
        <v>100</v>
      </c>
      <c r="CS22" s="91">
        <f>'звітна до попередньої (середні)'!CC22</f>
        <v>100.36855036855037</v>
      </c>
      <c r="CT22" s="91">
        <f>'звітна до попередньої (середні)'!CD22</f>
        <v>12.85</v>
      </c>
      <c r="CU22" s="91">
        <f>'звітна до попередньої (середні)'!CE22</f>
        <v>13.575</v>
      </c>
      <c r="CV22" s="91">
        <f>'звітна до попередньої (середні)'!CF22</f>
        <v>13.35</v>
      </c>
      <c r="CW22" s="103">
        <f t="shared" si="15"/>
        <v>3</v>
      </c>
      <c r="CX22" s="91">
        <f>'звітна до попередньої (середні)'!CG22</f>
        <v>98.34254143646409</v>
      </c>
      <c r="CY22" s="91">
        <f>'звітна до попередньої (середні)'!CH22</f>
        <v>103.8910505836576</v>
      </c>
      <c r="CZ22" s="91">
        <f>'звітна до попередньої (середні)'!CI22</f>
        <v>31.875</v>
      </c>
      <c r="DA22" s="91">
        <f>'звітна до попередньої (середні)'!CJ22</f>
        <v>31.25</v>
      </c>
      <c r="DB22" s="91">
        <f>'звітна до попередньої (середні)'!CK22</f>
        <v>31.25</v>
      </c>
      <c r="DC22" s="90">
        <f t="shared" si="16"/>
        <v>11</v>
      </c>
      <c r="DD22" s="210">
        <f>'звітна до попередньої (середні)'!CL22</f>
        <v>100</v>
      </c>
      <c r="DE22" s="210">
        <f>'звітна до попередньої (середні)'!CM22</f>
        <v>98.0392156862745</v>
      </c>
      <c r="DF22" s="91">
        <f>'звітна до попередньої (середні)'!CN22</f>
        <v>22.05</v>
      </c>
      <c r="DG22" s="91">
        <f>'звітна до попередньої (середні)'!CO22</f>
        <v>22.475</v>
      </c>
      <c r="DH22" s="91">
        <f>'звітна до попередньої (середні)'!CP22</f>
        <v>20.975</v>
      </c>
      <c r="DI22" s="226">
        <f t="shared" si="17"/>
        <v>8</v>
      </c>
      <c r="DJ22" s="91">
        <f>'звітна до попередньої (середні)'!CQ22</f>
        <v>93.32591768631812</v>
      </c>
      <c r="DK22" s="91">
        <f>'звітна до попередньої (середні)'!CR22</f>
        <v>95.12471655328798</v>
      </c>
      <c r="DL22" s="91">
        <f>'звітна до попередньої (середні)'!CS22</f>
        <v>8.65</v>
      </c>
      <c r="DM22" s="91">
        <f>'звітна до попередньої (середні)'!CT22</f>
        <v>14.075</v>
      </c>
      <c r="DN22" s="91">
        <f>'звітна до попередньої (середні)'!CU22</f>
        <v>13.715</v>
      </c>
      <c r="DO22" s="103">
        <f t="shared" si="18"/>
        <v>1</v>
      </c>
      <c r="DP22" s="91">
        <f>'звітна до попередньої (середні)'!CV22</f>
        <v>97.44227353463589</v>
      </c>
      <c r="DQ22" s="91">
        <f>'звітна до попередньої (середні)'!CW22</f>
        <v>158.55491329479767</v>
      </c>
      <c r="DR22" s="91">
        <f>'звітна до попередньої (середні)'!CX22</f>
        <v>7.49</v>
      </c>
      <c r="DS22" s="91">
        <f>'звітна до попередньої (середні)'!CY22</f>
        <v>7.5649999999999995</v>
      </c>
      <c r="DT22" s="91">
        <f>'звітна до попередньої (середні)'!CZ22</f>
        <v>6.615</v>
      </c>
      <c r="DU22" s="226">
        <f t="shared" si="19"/>
        <v>6</v>
      </c>
      <c r="DV22" s="91">
        <f>'звітна до попередньої (середні)'!DA22</f>
        <v>87.44216787838732</v>
      </c>
      <c r="DW22" s="91">
        <f>'звітна до попередньої (середні)'!DB22</f>
        <v>88.3177570093458</v>
      </c>
      <c r="DX22" s="91">
        <f>'звітна до попередньої (середні)'!DC22</f>
        <v>12.25</v>
      </c>
      <c r="DY22" s="91">
        <f>'звітна до попередньої (середні)'!DD22</f>
        <v>7.09</v>
      </c>
      <c r="DZ22" s="91">
        <f>'звітна до попередньої (середні)'!DE22</f>
        <v>7.725</v>
      </c>
      <c r="EA22" s="103">
        <f t="shared" si="20"/>
        <v>3</v>
      </c>
      <c r="EB22" s="91">
        <f>'звітна до попередньої (середні)'!DF22</f>
        <v>108.95627644569817</v>
      </c>
      <c r="EC22" s="91">
        <f>'звітна до попередньої (середні)'!DG22</f>
        <v>63.06122448979592</v>
      </c>
      <c r="ED22" s="91">
        <f>'звітна до попередньої (середні)'!DH22</f>
        <v>10</v>
      </c>
      <c r="EE22" s="91">
        <f>'звітна до попередньої (середні)'!DI22</f>
        <v>6.025</v>
      </c>
      <c r="EF22" s="91">
        <f>'звітна до попередньої (середні)'!DJ22</f>
        <v>6.025</v>
      </c>
      <c r="EG22" s="103">
        <f t="shared" si="21"/>
        <v>1</v>
      </c>
      <c r="EH22" s="91" t="s">
        <v>90</v>
      </c>
      <c r="EI22" s="91">
        <f>'звітна до попередньої (середні)'!DL22</f>
        <v>60.25</v>
      </c>
      <c r="EJ22" s="91">
        <f>'звітна до попередньої (середні)'!DM22</f>
        <v>13.940000000000001</v>
      </c>
      <c r="EK22" s="91">
        <f>'звітна до попередньої (середні)'!DN22</f>
        <v>8.74</v>
      </c>
      <c r="EL22" s="91">
        <f>'звітна до попередньої (середні)'!DO22</f>
        <v>8.65</v>
      </c>
      <c r="EM22" s="226">
        <f t="shared" si="22"/>
        <v>4</v>
      </c>
      <c r="EN22" s="91">
        <f>'звітна до попередньої (середні)'!DP22</f>
        <v>98.97025171624713</v>
      </c>
      <c r="EO22" s="91">
        <f>'звітна до попередньої (середні)'!DQ22</f>
        <v>62.051649928263984</v>
      </c>
    </row>
    <row r="23" spans="1:145" s="95" customFormat="1" ht="15.75">
      <c r="A23" s="169" t="s">
        <v>62</v>
      </c>
      <c r="B23" s="88">
        <f>'звітна до попередньої (середні)'!B23</f>
        <v>14.93</v>
      </c>
      <c r="C23" s="88">
        <f>'звітна до попередньої (середні)'!C23</f>
        <v>16.5</v>
      </c>
      <c r="D23" s="88">
        <f>'звітна до попередньої (середні)'!D23</f>
        <v>16.5</v>
      </c>
      <c r="E23" s="226">
        <f t="shared" si="0"/>
        <v>4</v>
      </c>
      <c r="F23" s="91">
        <f>'звітна до попередньої (середні)'!E23</f>
        <v>100</v>
      </c>
      <c r="G23" s="91">
        <f>'звітна до попередньої (середні)'!F23</f>
        <v>110.51574012056263</v>
      </c>
      <c r="H23" s="91">
        <f>'звітна до попередньої (середні)'!G23</f>
        <v>13.9</v>
      </c>
      <c r="I23" s="91">
        <f>'звітна до попередньої (середні)'!H23</f>
        <v>15.5</v>
      </c>
      <c r="J23" s="91">
        <f>'звітна до попередньої (середні)'!I23</f>
        <v>15.5</v>
      </c>
      <c r="K23" s="89">
        <f t="shared" si="1"/>
        <v>5</v>
      </c>
      <c r="L23" s="91">
        <f>'звітна до попередньої (середні)'!J23</f>
        <v>100</v>
      </c>
      <c r="M23" s="91">
        <f>'звітна до попередньої (середні)'!K23</f>
        <v>111.51079136690647</v>
      </c>
      <c r="N23" s="91" t="str">
        <f>'звітна до попередньої (середні)'!L23</f>
        <v>-</v>
      </c>
      <c r="O23" s="91" t="str">
        <f>'звітна до попередньої (середні)'!M23</f>
        <v>-</v>
      </c>
      <c r="P23" s="91" t="str">
        <f>'звітна до попередньої (середні)'!N23</f>
        <v>-</v>
      </c>
      <c r="Q23" s="89" t="s">
        <v>32</v>
      </c>
      <c r="R23" s="91" t="str">
        <f>'звітна до попередньої (середні)'!O23</f>
        <v> -</v>
      </c>
      <c r="S23" s="91" t="str">
        <f>'звітна до попередньої (середні)'!P23</f>
        <v> -</v>
      </c>
      <c r="T23" s="91">
        <f>'звітна до попередньої (середні)'!Q23</f>
        <v>125</v>
      </c>
      <c r="U23" s="91">
        <f>'звітна до попередньої (середні)'!R23</f>
        <v>122</v>
      </c>
      <c r="V23" s="91">
        <f>'звітна до попередньої (середні)'!S23</f>
        <v>122</v>
      </c>
      <c r="W23" s="226">
        <f t="shared" si="3"/>
        <v>6</v>
      </c>
      <c r="X23" s="91">
        <f>'звітна до попередньої (середні)'!T23</f>
        <v>100</v>
      </c>
      <c r="Y23" s="91">
        <f>'звітна до попередньої (середні)'!U23</f>
        <v>97.6</v>
      </c>
      <c r="Z23" s="91">
        <f>'звітна до попередньої (середні)'!V23</f>
        <v>123</v>
      </c>
      <c r="AA23" s="91">
        <f>'звітна до попередньої (середні)'!W23</f>
        <v>120</v>
      </c>
      <c r="AB23" s="91">
        <f>'звітна до попередньої (середні)'!X23</f>
        <v>120</v>
      </c>
      <c r="AC23" s="226">
        <f t="shared" si="4"/>
        <v>7</v>
      </c>
      <c r="AD23" s="91">
        <f>'звітна до попередньої (середні)'!Y23</f>
        <v>100</v>
      </c>
      <c r="AE23" s="91">
        <f>'звітна до попередньої (середні)'!Z23</f>
        <v>97.5609756097561</v>
      </c>
      <c r="AF23" s="91">
        <f>'звітна до попередньої (середні)'!AA23</f>
        <v>59</v>
      </c>
      <c r="AG23" s="91">
        <f>'звітна до попередньої (середні)'!AB23</f>
        <v>62.9</v>
      </c>
      <c r="AH23" s="91">
        <f>'звітна до попередньої (середні)'!AC23</f>
        <v>62.9</v>
      </c>
      <c r="AI23" s="226">
        <f t="shared" si="5"/>
        <v>6</v>
      </c>
      <c r="AJ23" s="91">
        <f>'звітна до попередньої (середні)'!AD23</f>
        <v>100</v>
      </c>
      <c r="AK23" s="91">
        <f>'звітна до попередньої (середні)'!AE23</f>
        <v>106.61016949152543</v>
      </c>
      <c r="AL23" s="91">
        <f>'звітна до попередньої (середні)'!AF23</f>
        <v>60</v>
      </c>
      <c r="AM23" s="91">
        <f>'звітна до попередньої (середні)'!AG23</f>
        <v>63</v>
      </c>
      <c r="AN23" s="91">
        <f>'звітна до попередньої (середні)'!AH23</f>
        <v>63</v>
      </c>
      <c r="AO23" s="226">
        <f t="shared" si="23"/>
        <v>4</v>
      </c>
      <c r="AP23" s="91">
        <f>'звітна до попередньої (середні)'!AI23</f>
        <v>100</v>
      </c>
      <c r="AQ23" s="91">
        <f>'звітна до попередньої (середні)'!AJ23</f>
        <v>105</v>
      </c>
      <c r="AR23" s="91">
        <f>'звітна до попередньої (середні)'!AK23</f>
        <v>9.75</v>
      </c>
      <c r="AS23" s="91">
        <f>'звітна до попередньої (середні)'!AL23</f>
        <v>10.5</v>
      </c>
      <c r="AT23" s="91">
        <f>'звітна до попередньої (середні)'!AM23</f>
        <v>10.5</v>
      </c>
      <c r="AU23" s="103">
        <f t="shared" si="6"/>
        <v>3</v>
      </c>
      <c r="AV23" s="91">
        <f>'звітна до попередньої (середні)'!AN23</f>
        <v>100</v>
      </c>
      <c r="AW23" s="91">
        <f>'звітна до попередньої (середні)'!AO23</f>
        <v>107.6923076923077</v>
      </c>
      <c r="AX23" s="91">
        <f>'звітна до попередньої (середні)'!AP23</f>
        <v>13.85</v>
      </c>
      <c r="AY23" s="91">
        <f>'звітна до попередньої (середні)'!AQ23</f>
        <v>16.05</v>
      </c>
      <c r="AZ23" s="91">
        <f>'звітна до попередньої (середні)'!AR23</f>
        <v>16.05</v>
      </c>
      <c r="BA23" s="226">
        <f t="shared" si="7"/>
        <v>9</v>
      </c>
      <c r="BB23" s="91">
        <f>'звітна до попередньої (середні)'!AS23</f>
        <v>100</v>
      </c>
      <c r="BC23" s="91">
        <f>'звітна до попередньої (середні)'!AT23</f>
        <v>115.88447653429603</v>
      </c>
      <c r="BD23" s="91">
        <f>'звітна до попередньої (середні)'!AU23</f>
        <v>23</v>
      </c>
      <c r="BE23" s="91">
        <f>'звітна до попередньої (середні)'!AV23</f>
        <v>22.8</v>
      </c>
      <c r="BF23" s="91">
        <f>'звітна до попередньої (середні)'!AW23</f>
        <v>22.8</v>
      </c>
      <c r="BG23" s="103">
        <f t="shared" si="8"/>
        <v>3</v>
      </c>
      <c r="BH23" s="91">
        <f>'звітна до попередньої (середні)'!AX23</f>
        <v>100</v>
      </c>
      <c r="BI23" s="91">
        <f>'звітна до попередньої (середні)'!AY23</f>
        <v>99.1304347826087</v>
      </c>
      <c r="BJ23" s="91">
        <f>'звітна до попередньої (середні)'!AZ23</f>
        <v>20.5</v>
      </c>
      <c r="BK23" s="91">
        <f>'звітна до попередньої (середні)'!BA23</f>
        <v>23.5</v>
      </c>
      <c r="BL23" s="91">
        <f>'звітна до попередньої (середні)'!BB23</f>
        <v>25.5</v>
      </c>
      <c r="BM23" s="226">
        <f t="shared" si="9"/>
        <v>4</v>
      </c>
      <c r="BN23" s="91">
        <f>'звітна до попередньої (середні)'!BC23</f>
        <v>108.51063829787233</v>
      </c>
      <c r="BO23" s="91">
        <f>'звітна до попередньої (середні)'!BD23</f>
        <v>124.39024390243902</v>
      </c>
      <c r="BP23" s="91">
        <f>'звітна до попередньої (середні)'!BE23</f>
        <v>60</v>
      </c>
      <c r="BQ23" s="91">
        <f>'звітна до попередньої (середні)'!BF23</f>
        <v>67</v>
      </c>
      <c r="BR23" s="91">
        <f>'звітна до попередньої (середні)'!BG23</f>
        <v>67</v>
      </c>
      <c r="BS23" s="226">
        <f t="shared" si="10"/>
        <v>5</v>
      </c>
      <c r="BT23" s="91">
        <f>'звітна до попередньої (середні)'!BH23</f>
        <v>100</v>
      </c>
      <c r="BU23" s="91">
        <f>'звітна до попередньої (середні)'!BI23</f>
        <v>111.66666666666667</v>
      </c>
      <c r="BV23" s="91">
        <f>'звітна до попередньої (середні)'!BJ23</f>
        <v>19</v>
      </c>
      <c r="BW23" s="91">
        <f>'звітна до попередньої (середні)'!BK23</f>
        <v>20</v>
      </c>
      <c r="BX23" s="91">
        <f>'звітна до попередньої (середні)'!BL23</f>
        <v>20</v>
      </c>
      <c r="BY23" s="226">
        <f t="shared" si="11"/>
        <v>8</v>
      </c>
      <c r="BZ23" s="91">
        <f>'звітна до попередньої (середні)'!BM23</f>
        <v>100</v>
      </c>
      <c r="CA23" s="91">
        <f>'звітна до попередньої (середні)'!BN23</f>
        <v>105.26315789473684</v>
      </c>
      <c r="CB23" s="91">
        <f>'звітна до попередньої (середні)'!BO23</f>
        <v>40</v>
      </c>
      <c r="CC23" s="91">
        <f>'звітна до попередньої (середні)'!BP23</f>
        <v>45</v>
      </c>
      <c r="CD23" s="91">
        <f>'звітна до попередньої (середні)'!BQ23</f>
        <v>45</v>
      </c>
      <c r="CE23" s="89">
        <f t="shared" si="12"/>
        <v>9</v>
      </c>
      <c r="CF23" s="91">
        <f>'звітна до попередньої (середні)'!BR23</f>
        <v>100</v>
      </c>
      <c r="CG23" s="91">
        <f>'звітна до попередньої (середні)'!BS23</f>
        <v>112.5</v>
      </c>
      <c r="CH23" s="91">
        <f>'звітна до попередньої (середні)'!BT23</f>
        <v>120</v>
      </c>
      <c r="CI23" s="91">
        <f>'звітна до попередньої (середні)'!BU23</f>
        <v>124</v>
      </c>
      <c r="CJ23" s="91">
        <f>'звітна до попередньої (середні)'!BV23</f>
        <v>124</v>
      </c>
      <c r="CK23" s="226">
        <f t="shared" si="13"/>
        <v>5</v>
      </c>
      <c r="CL23" s="91">
        <f>'звітна до попередньої (середні)'!BW23</f>
        <v>100</v>
      </c>
      <c r="CM23" s="91">
        <f>'звітна до попередньої (середні)'!BX23</f>
        <v>103.33333333333334</v>
      </c>
      <c r="CN23" s="91">
        <f>'звітна до попередньої (середні)'!BY23</f>
        <v>45</v>
      </c>
      <c r="CO23" s="91">
        <f>'звітна до попередньої (середні)'!BZ23</f>
        <v>40.5</v>
      </c>
      <c r="CP23" s="91">
        <f>'звітна до попередньої (середні)'!CA23</f>
        <v>40.5</v>
      </c>
      <c r="CQ23" s="103">
        <f t="shared" si="14"/>
        <v>3</v>
      </c>
      <c r="CR23" s="91">
        <f>'звітна до попередньої (середні)'!CB23</f>
        <v>100</v>
      </c>
      <c r="CS23" s="91">
        <f>'звітна до попередньої (середні)'!CC23</f>
        <v>90</v>
      </c>
      <c r="CT23" s="91">
        <f>'звітна до попередньої (середні)'!CD23</f>
        <v>13.5</v>
      </c>
      <c r="CU23" s="91">
        <f>'звітна до попередньої (середні)'!CE23</f>
        <v>13.8</v>
      </c>
      <c r="CV23" s="91">
        <f>'звітна до попередньої (середні)'!CF23</f>
        <v>13.6</v>
      </c>
      <c r="CW23" s="226">
        <f t="shared" si="15"/>
        <v>6</v>
      </c>
      <c r="CX23" s="91">
        <f>'звітна до попередньої (середні)'!CG23</f>
        <v>98.55072463768116</v>
      </c>
      <c r="CY23" s="91">
        <f>'звітна до попередньої (середні)'!CH23</f>
        <v>100.74074074074073</v>
      </c>
      <c r="CZ23" s="91">
        <f>'звітна до попередньої (середні)'!CI23</f>
        <v>30.5</v>
      </c>
      <c r="DA23" s="91">
        <f>'звітна до попередньої (середні)'!CJ23</f>
        <v>32</v>
      </c>
      <c r="DB23" s="91">
        <f>'звітна до попередньої (середні)'!CK23</f>
        <v>32</v>
      </c>
      <c r="DC23" s="90">
        <f t="shared" si="16"/>
        <v>15</v>
      </c>
      <c r="DD23" s="210">
        <f>'звітна до попередньої (середні)'!CL23</f>
        <v>100</v>
      </c>
      <c r="DE23" s="210">
        <f>'звітна до попередньої (середні)'!CM23</f>
        <v>104.91803278688525</v>
      </c>
      <c r="DF23" s="91">
        <f>'звітна до попередньої (середні)'!CN23</f>
        <v>24.5</v>
      </c>
      <c r="DG23" s="91">
        <f>'звітна до попередньої (середні)'!CO23</f>
        <v>20</v>
      </c>
      <c r="DH23" s="91">
        <f>'звітна до попередньої (середні)'!CP23</f>
        <v>20</v>
      </c>
      <c r="DI23" s="103">
        <f t="shared" si="17"/>
        <v>3</v>
      </c>
      <c r="DJ23" s="91">
        <f>'звітна до попередньої (середні)'!CQ23</f>
        <v>100</v>
      </c>
      <c r="DK23" s="91">
        <f>'звітна до попередньої (середні)'!CR23</f>
        <v>81.63265306122449</v>
      </c>
      <c r="DL23" s="91">
        <f>'звітна до попередньої (середні)'!CS23</f>
        <v>8</v>
      </c>
      <c r="DM23" s="91">
        <f>'звітна до попередньої (середні)'!CT23</f>
        <v>13.9</v>
      </c>
      <c r="DN23" s="91">
        <f>'звітна до попередньої (середні)'!CU23</f>
        <v>13.9</v>
      </c>
      <c r="DO23" s="103">
        <f t="shared" si="18"/>
        <v>3</v>
      </c>
      <c r="DP23" s="91">
        <f>'звітна до попередньої (середні)'!CV23</f>
        <v>100</v>
      </c>
      <c r="DQ23" s="91">
        <f>'звітна до попередньої (середні)'!CW23</f>
        <v>173.75</v>
      </c>
      <c r="DR23" s="91">
        <f>'звітна до попередньої (середні)'!CX23</f>
        <v>7.7</v>
      </c>
      <c r="DS23" s="91">
        <f>'звітна до попередньої (середні)'!CY23</f>
        <v>7.5</v>
      </c>
      <c r="DT23" s="91">
        <f>'звітна до попередньої (середні)'!CZ23</f>
        <v>7</v>
      </c>
      <c r="DU23" s="226">
        <f t="shared" si="19"/>
        <v>8</v>
      </c>
      <c r="DV23" s="91">
        <f>'звітна до попередньої (середні)'!DA23</f>
        <v>93.33333333333333</v>
      </c>
      <c r="DW23" s="91">
        <f>'звітна до попередньої (середні)'!DB23</f>
        <v>90.9090909090909</v>
      </c>
      <c r="DX23" s="91">
        <f>'звітна до попередньої (середні)'!DC23</f>
        <v>13.7</v>
      </c>
      <c r="DY23" s="91">
        <f>'звітна до попередньої (середні)'!DD23</f>
        <v>9.5</v>
      </c>
      <c r="DZ23" s="91">
        <f>'звітна до попередньої (середні)'!DE23</f>
        <v>7.9</v>
      </c>
      <c r="EA23" s="226">
        <f t="shared" si="20"/>
        <v>4</v>
      </c>
      <c r="EB23" s="91">
        <f>'звітна до попередньої (середні)'!DF23</f>
        <v>83.15789473684211</v>
      </c>
      <c r="EC23" s="91">
        <f>'звітна до попередньої (середні)'!DG23</f>
        <v>57.664233576642346</v>
      </c>
      <c r="ED23" s="91">
        <f>'звітна до попередньої (середні)'!DH23</f>
        <v>9.5</v>
      </c>
      <c r="EE23" s="91">
        <f>'звітна до попередньої (середні)'!DI23</f>
        <v>6.5</v>
      </c>
      <c r="EF23" s="91">
        <f>'звітна до попередньої (середні)'!DJ23</f>
        <v>7.5</v>
      </c>
      <c r="EG23" s="226">
        <f t="shared" si="21"/>
        <v>5</v>
      </c>
      <c r="EH23" s="91">
        <f>'звітна до попередньої (середні)'!DK23</f>
        <v>115.38461538461537</v>
      </c>
      <c r="EI23" s="91">
        <f>'звітна до попередньої (середні)'!DL23</f>
        <v>78.94736842105263</v>
      </c>
      <c r="EJ23" s="91">
        <f>'звітна до попередньої (середні)'!DM23</f>
        <v>12</v>
      </c>
      <c r="EK23" s="91">
        <f>'звітна до попередньої (середні)'!DN23</f>
        <v>8.9</v>
      </c>
      <c r="EL23" s="91">
        <f>'звітна до попередньої (середні)'!DO23</f>
        <v>8.9</v>
      </c>
      <c r="EM23" s="226">
        <f t="shared" si="22"/>
        <v>6</v>
      </c>
      <c r="EN23" s="91">
        <f>'звітна до попередньої (середні)'!DP23</f>
        <v>100</v>
      </c>
      <c r="EO23" s="91">
        <f>'звітна до попередньої (середні)'!DQ23</f>
        <v>74.16666666666667</v>
      </c>
    </row>
    <row r="24" spans="1:145" s="17" customFormat="1" ht="31.5">
      <c r="A24" s="63" t="s">
        <v>63</v>
      </c>
      <c r="B24" s="61">
        <f>'звітна до попередньої (середні)'!B24</f>
        <v>15.735666666666669</v>
      </c>
      <c r="C24" s="61">
        <f>'звітна до попередньої (середні)'!C24</f>
        <v>16.769333333333336</v>
      </c>
      <c r="D24" s="61">
        <f>'звітна до попередньої (середні)'!D24</f>
        <v>16.808666666666667</v>
      </c>
      <c r="E24" s="61"/>
      <c r="F24" s="61">
        <f>'звітна до попередньої (середні)'!E24</f>
        <v>100.23455514033553</v>
      </c>
      <c r="G24" s="61">
        <f>'звітна до попередньої (середні)'!F24</f>
        <v>106.81890397610523</v>
      </c>
      <c r="H24" s="61">
        <f>'звітна до попередньої (середні)'!G24</f>
        <v>14.819166666666664</v>
      </c>
      <c r="I24" s="61">
        <f>'звітна до попередньої (середні)'!H24</f>
        <v>15.931666666666665</v>
      </c>
      <c r="J24" s="61">
        <f>'звітна до попередньої (середні)'!I24</f>
        <v>16.005666666666666</v>
      </c>
      <c r="K24" s="53"/>
      <c r="L24" s="61">
        <f>'звітна до попередньої (середні)'!J24</f>
        <v>100.46448373260803</v>
      </c>
      <c r="M24" s="61">
        <f>'звітна до попередньої (середні)'!K24</f>
        <v>108.00652308384413</v>
      </c>
      <c r="N24" s="61">
        <f>'звітна до попередньої (середні)'!L24</f>
        <v>15.76017857142857</v>
      </c>
      <c r="O24" s="61">
        <f>'звітна до попередньої (середні)'!M24</f>
        <v>16.67535714285714</v>
      </c>
      <c r="P24" s="61">
        <f>'звітна до попередньої (середні)'!N24</f>
        <v>16.71392857142857</v>
      </c>
      <c r="Q24" s="62"/>
      <c r="R24" s="61">
        <f>'звітна до попередньої (середні)'!O24</f>
        <v>100.23130796084901</v>
      </c>
      <c r="S24" s="61">
        <f>'звітна до попередньої (середні)'!P24</f>
        <v>106.05164462875467</v>
      </c>
      <c r="T24" s="61">
        <f>'звітна до попередньої (середні)'!Q24</f>
        <v>122.865</v>
      </c>
      <c r="U24" s="61">
        <f>'звітна до попередньої (середні)'!R24</f>
        <v>122.30416666666666</v>
      </c>
      <c r="V24" s="61">
        <f>'звітна до попередньої (середні)'!S24</f>
        <v>122.69791666666667</v>
      </c>
      <c r="W24" s="61"/>
      <c r="X24" s="61">
        <f>'звітна до попередньої (середні)'!T24</f>
        <v>100.32194324259873</v>
      </c>
      <c r="Y24" s="61">
        <f>'звітна до попередньої (середні)'!U24</f>
        <v>99.86401063497878</v>
      </c>
      <c r="Z24" s="61">
        <f>'звітна до попередньої (середні)'!V24</f>
        <v>119.04866666666666</v>
      </c>
      <c r="AA24" s="61">
        <f>'звітна до попередньої (середні)'!W24</f>
        <v>118.15366666666665</v>
      </c>
      <c r="AB24" s="61">
        <f>'звітна до попередньої (середні)'!X24</f>
        <v>117.17799999999998</v>
      </c>
      <c r="AC24" s="61"/>
      <c r="AD24" s="61">
        <f>'звітна до попередньої (середні)'!Y24</f>
        <v>99.17423919697794</v>
      </c>
      <c r="AE24" s="61">
        <f>'звітна до попередньої (середні)'!Z24</f>
        <v>98.4286538278463</v>
      </c>
      <c r="AF24" s="61">
        <f>'звітна до попередньої (середні)'!AA24</f>
        <v>59.513</v>
      </c>
      <c r="AG24" s="61">
        <f>'звітна до попередньої (середні)'!AB24</f>
        <v>64.40633333333334</v>
      </c>
      <c r="AH24" s="61">
        <f>'звітна до попередньої (середні)'!AC24</f>
        <v>64.59033333333333</v>
      </c>
      <c r="AI24" s="61"/>
      <c r="AJ24" s="61">
        <f>'звітна до попередньої (середні)'!AD24</f>
        <v>100.28568619028148</v>
      </c>
      <c r="AK24" s="61">
        <f>'звітна до попередньої (середні)'!AE24</f>
        <v>108.53146931482758</v>
      </c>
      <c r="AL24" s="61">
        <f>'звітна до попередньої (середні)'!AF24</f>
        <v>66.125</v>
      </c>
      <c r="AM24" s="61">
        <f>'звітна до попередньої (середні)'!AG24</f>
        <v>67.87692307692308</v>
      </c>
      <c r="AN24" s="61">
        <f>'звітна до попередньої (середні)'!AH24</f>
        <v>67.67307692307692</v>
      </c>
      <c r="AO24" s="61"/>
      <c r="AP24" s="61">
        <f>'звітна до попередньої (середні)'!AI24</f>
        <v>99.69968268359021</v>
      </c>
      <c r="AQ24" s="61">
        <f>'звітна до попередньої (середні)'!AJ24</f>
        <v>102.34113712374582</v>
      </c>
      <c r="AR24" s="61">
        <f>'звітна до попередньої (середні)'!AK24</f>
        <v>10.27266666666667</v>
      </c>
      <c r="AS24" s="61">
        <f>'звітна до попередньої (середні)'!AL24</f>
        <v>11.544333333333332</v>
      </c>
      <c r="AT24" s="61">
        <f>'звітна до попередньої (середні)'!AM24</f>
        <v>11.571333333333335</v>
      </c>
      <c r="AU24" s="61"/>
      <c r="AV24" s="61">
        <f>'звітна до попередньої (середні)'!AN24</f>
        <v>100.23388098056769</v>
      </c>
      <c r="AW24" s="61">
        <f>'звітна до попередньої (середні)'!AO24</f>
        <v>112.6419624894542</v>
      </c>
      <c r="AX24" s="61">
        <f>'звітна до попередньої (середні)'!AP24</f>
        <v>14.312999999999999</v>
      </c>
      <c r="AY24" s="61">
        <f>'звітна до попередньої (середні)'!AQ24</f>
        <v>15.873000000000001</v>
      </c>
      <c r="AZ24" s="61">
        <f>'звітна до попередньої (середні)'!AR24</f>
        <v>16.102333333333334</v>
      </c>
      <c r="BA24" s="61"/>
      <c r="BB24" s="61">
        <f>'звітна до попередньої (середні)'!AS24</f>
        <v>101.44480144480144</v>
      </c>
      <c r="BC24" s="61">
        <f>'звітна до попередньої (середні)'!AT24</f>
        <v>112.50145555322668</v>
      </c>
      <c r="BD24" s="61">
        <f>'звітна до попередньої (середні)'!AU24</f>
        <v>23.544666666666668</v>
      </c>
      <c r="BE24" s="61">
        <f>'звітна до попередньої (середні)'!AV24</f>
        <v>23.35933333333334</v>
      </c>
      <c r="BF24" s="61">
        <f>'звітна до попередньої (середні)'!AW24</f>
        <v>23.275000000000002</v>
      </c>
      <c r="BG24" s="61"/>
      <c r="BH24" s="61">
        <f>'звітна до попередньої (середні)'!AX24</f>
        <v>99.63897371500326</v>
      </c>
      <c r="BI24" s="61">
        <f>'звітна до попередньої (середні)'!AY24</f>
        <v>98.85465922926636</v>
      </c>
      <c r="BJ24" s="61">
        <f>'звітна до попередньої (середні)'!AZ24</f>
        <v>19.165666666666667</v>
      </c>
      <c r="BK24" s="61">
        <f>'звітна до попередньої (середні)'!BA24</f>
        <v>25.109333333333336</v>
      </c>
      <c r="BL24" s="61">
        <f>'звітна до попередньої (середні)'!BB24</f>
        <v>26.467333333333332</v>
      </c>
      <c r="BM24" s="61"/>
      <c r="BN24" s="61">
        <f>'звітна до попередньої (середні)'!BC24</f>
        <v>105.40834749362786</v>
      </c>
      <c r="BO24" s="61">
        <f>'звітна до попередньої (середні)'!BD24</f>
        <v>138.09763987686316</v>
      </c>
      <c r="BP24" s="61">
        <f>'звітна до попередньої (середні)'!BE24</f>
        <v>63.602999999999994</v>
      </c>
      <c r="BQ24" s="61">
        <f>'звітна до попередньої (середні)'!BF24</f>
        <v>69.302</v>
      </c>
      <c r="BR24" s="61">
        <f>'звітна до попередньої (середні)'!BG24</f>
        <v>68.90799999999999</v>
      </c>
      <c r="BS24" s="61"/>
      <c r="BT24" s="61">
        <f>'звітна до попередньої (середні)'!BH24</f>
        <v>99.43147383913882</v>
      </c>
      <c r="BU24" s="61">
        <f>'звітна до попередньої (середні)'!BI24</f>
        <v>108.34080153451879</v>
      </c>
      <c r="BV24" s="61">
        <f>'звітна до попередньої (середні)'!BJ24</f>
        <v>19.258666666666667</v>
      </c>
      <c r="BW24" s="61">
        <f>'звітна до попередньої (середні)'!BK24</f>
        <v>20.383</v>
      </c>
      <c r="BX24" s="61">
        <f>'звітна до попередньої (середні)'!BL24</f>
        <v>19.723333333333336</v>
      </c>
      <c r="BY24" s="61"/>
      <c r="BZ24" s="61">
        <f>'звітна до попередньої (середні)'!BM24</f>
        <v>96.76364290503527</v>
      </c>
      <c r="CA24" s="61">
        <f>'звітна до попередньої (середні)'!BN24</f>
        <v>102.41276654666298</v>
      </c>
      <c r="CB24" s="61">
        <f>'звітна до попередньої (середні)'!BO24</f>
        <v>41.598</v>
      </c>
      <c r="CC24" s="61">
        <f>'звітна до попередньої (середні)'!BP24</f>
        <v>45.505</v>
      </c>
      <c r="CD24" s="61">
        <f>'звітна до попередньої (середні)'!BQ24</f>
        <v>44.50166666666667</v>
      </c>
      <c r="CE24" s="61"/>
      <c r="CF24" s="61">
        <f>'звітна до попередньої (середні)'!BR24</f>
        <v>97.79511409002674</v>
      </c>
      <c r="CG24" s="61">
        <f>'звітна до попередньої (середні)'!BS24</f>
        <v>106.98030354023432</v>
      </c>
      <c r="CH24" s="61">
        <f>'звітна до попередньої (середні)'!BT24</f>
        <v>120.432</v>
      </c>
      <c r="CI24" s="61">
        <f>'звітна до попередньої (середні)'!BU24</f>
        <v>127.81500000000001</v>
      </c>
      <c r="CJ24" s="61">
        <f>'звітна до попередньої (середні)'!BV24</f>
        <v>124.07133333333334</v>
      </c>
      <c r="CK24" s="61"/>
      <c r="CL24" s="61">
        <f>'звітна до попередньої (середні)'!BW24</f>
        <v>97.07102713557354</v>
      </c>
      <c r="CM24" s="61">
        <f>'звітна до попередньої (середні)'!BX24</f>
        <v>103.02189894158806</v>
      </c>
      <c r="CN24" s="61">
        <f>'звітна до попередньої (середні)'!BY24</f>
        <v>45.51107142857143</v>
      </c>
      <c r="CO24" s="61">
        <f>'звітна до попередньої (середні)'!BZ24</f>
        <v>47.83733333333334</v>
      </c>
      <c r="CP24" s="61">
        <f>'звітна до попередньої (середні)'!CA24</f>
        <v>46.467666666666666</v>
      </c>
      <c r="CQ24" s="61"/>
      <c r="CR24" s="61">
        <f>'звітна до попередньої (середні)'!CB24</f>
        <v>97.13682479513906</v>
      </c>
      <c r="CS24" s="61">
        <f>'звітна до попередньої (середні)'!CC24</f>
        <v>102.10189566641294</v>
      </c>
      <c r="CT24" s="61">
        <f>'звітна до попередньої (середні)'!CD24</f>
        <v>12.881666666666668</v>
      </c>
      <c r="CU24" s="61">
        <f>'звітна до попередньої (середні)'!CE24</f>
        <v>13.763666666666667</v>
      </c>
      <c r="CV24" s="61">
        <f>'звітна до попередньої (середні)'!CF24</f>
        <v>13.776</v>
      </c>
      <c r="CW24" s="61"/>
      <c r="CX24" s="61">
        <f>'звітна до попередньої (середні)'!CG24</f>
        <v>100.08960790487032</v>
      </c>
      <c r="CY24" s="61">
        <f>'звітна до попередньої (середні)'!CH24</f>
        <v>106.94268340018111</v>
      </c>
      <c r="CZ24" s="61">
        <f>'звітна до попередньої (середні)'!CI24</f>
        <v>30.871666666666666</v>
      </c>
      <c r="DA24" s="61">
        <f>'звітна до попередньої (середні)'!CJ24</f>
        <v>30.720666666666666</v>
      </c>
      <c r="DB24" s="61">
        <f>'звітна до попередньої (середні)'!CK24</f>
        <v>30.731999999999996</v>
      </c>
      <c r="DC24" s="61"/>
      <c r="DD24" s="68">
        <f>'звітна до попередньої (середні)'!CL24</f>
        <v>100.03689156051298</v>
      </c>
      <c r="DE24" s="68">
        <f>'звітна до попередньої (середні)'!CM24</f>
        <v>99.54758948334502</v>
      </c>
      <c r="DF24" s="61">
        <f>'звітна до попередньої (середні)'!CN24</f>
        <v>24.19633333333333</v>
      </c>
      <c r="DG24" s="61">
        <f>'звітна до попередньої (середні)'!CO24</f>
        <v>21.086666666666666</v>
      </c>
      <c r="DH24" s="61">
        <f>'звітна до попередньої (середні)'!CP24</f>
        <v>21.49666666666667</v>
      </c>
      <c r="DI24" s="61"/>
      <c r="DJ24" s="61">
        <f>'звітна до попередньої (середні)'!CQ24</f>
        <v>101.94435662345876</v>
      </c>
      <c r="DK24" s="61">
        <f>'звітна до попередньої (середні)'!CR24</f>
        <v>88.8426621113392</v>
      </c>
      <c r="DL24" s="61">
        <f>'звітна до попередньої (середні)'!CS24</f>
        <v>8.49</v>
      </c>
      <c r="DM24" s="61">
        <f>'звітна до попередньої (середні)'!CT24</f>
        <v>15.141666666666667</v>
      </c>
      <c r="DN24" s="61">
        <f>'звітна до попередньої (середні)'!CU24</f>
        <v>15.031333333333334</v>
      </c>
      <c r="DO24" s="61"/>
      <c r="DP24" s="61">
        <f>'звітна до попередньої (середні)'!CV24</f>
        <v>99.2713263621354</v>
      </c>
      <c r="DQ24" s="61">
        <f>'звітна до попередньої (середні)'!CW24</f>
        <v>177.04750687082844</v>
      </c>
      <c r="DR24" s="61">
        <f>'звітна до попередньої (середні)'!CX24</f>
        <v>8.550333333333333</v>
      </c>
      <c r="DS24" s="61">
        <f>'звітна до попередньої (середні)'!CY24</f>
        <v>7.480666666666667</v>
      </c>
      <c r="DT24" s="61">
        <f>'звітна до попередньої (середні)'!CZ24</f>
        <v>7.1273333333333335</v>
      </c>
      <c r="DU24" s="61"/>
      <c r="DV24" s="61">
        <f>'звітна до попередньої (середні)'!DA24</f>
        <v>95.2767133054095</v>
      </c>
      <c r="DW24" s="61">
        <f>'звітна до попередньої (середні)'!DB24</f>
        <v>83.35737398152119</v>
      </c>
      <c r="DX24" s="61">
        <f>'звітна до попередньої (середні)'!DC24</f>
        <v>12.830333333333332</v>
      </c>
      <c r="DY24" s="61">
        <f>'звітна до попередньої (середні)'!DD24</f>
        <v>8.845</v>
      </c>
      <c r="DZ24" s="61">
        <f>'звітна до попередньої (середні)'!DE24</f>
        <v>8.591333333333333</v>
      </c>
      <c r="EA24" s="61"/>
      <c r="EB24" s="61">
        <f>'звітна до попередньої (середні)'!DF24</f>
        <v>97.13208969285849</v>
      </c>
      <c r="EC24" s="61">
        <f>'звітна до попередньої (середні)'!DG24</f>
        <v>66.96110779143177</v>
      </c>
      <c r="ED24" s="61">
        <f>'звітна до попередньої (середні)'!DH24</f>
        <v>9.999333333333334</v>
      </c>
      <c r="EE24" s="61">
        <f>'звітна до попередньої (середні)'!DI24</f>
        <v>8.063</v>
      </c>
      <c r="EF24" s="61">
        <f>'звітна до попередньої (середні)'!DJ24</f>
        <v>8.246333333333334</v>
      </c>
      <c r="EG24" s="61"/>
      <c r="EH24" s="61">
        <f>'звітна до попередньої (середні)'!DK24</f>
        <v>102.27376080036382</v>
      </c>
      <c r="EI24" s="61">
        <f>'звітна до попередньої (середні)'!DL24</f>
        <v>82.46883125541703</v>
      </c>
      <c r="EJ24" s="61">
        <f>'звітна до попередньої (середні)'!DM24</f>
        <v>14.705</v>
      </c>
      <c r="EK24" s="61">
        <f>'звітна до попередньої (середні)'!DN24</f>
        <v>9.120000000000001</v>
      </c>
      <c r="EL24" s="61">
        <f>'звітна до попередньої (середні)'!DO24</f>
        <v>9.106333333333334</v>
      </c>
      <c r="EM24" s="61"/>
      <c r="EN24" s="61">
        <f>'звітна до попередньої (середні)'!DP24</f>
        <v>99.8501461988304</v>
      </c>
      <c r="EO24" s="61">
        <f>'звітна до попередньої (середні)'!DQ24</f>
        <v>61.92678227360309</v>
      </c>
    </row>
    <row r="25" spans="1:2" ht="12.75">
      <c r="A25" s="60"/>
      <c r="B25" t="s">
        <v>101</v>
      </c>
    </row>
    <row r="26" spans="1:126" ht="12.75">
      <c r="A26" s="59"/>
      <c r="B26" t="s">
        <v>91</v>
      </c>
      <c r="DV26" s="17"/>
    </row>
    <row r="34" ht="12.75">
      <c r="EC34" t="s">
        <v>90</v>
      </c>
    </row>
  </sheetData>
  <sheetProtection/>
  <protectedRanges>
    <protectedRange password="CF68" sqref="D6:E6 K6 Q6 W6 AC6 AI6 AO6 AU6 BA6 BG6 BM6 BS6 BY6 CE6 CK6 CQ6 CW6 DC6:DD6 DI6 DO6 DU6 EA6 EG6 EM6" name="Диапазон1"/>
  </protectedRanges>
  <mergeCells count="28">
    <mergeCell ref="B2:S2"/>
    <mergeCell ref="B3:S3"/>
    <mergeCell ref="B4:M4"/>
    <mergeCell ref="A5:A6"/>
    <mergeCell ref="B5:G5"/>
    <mergeCell ref="H5:M5"/>
    <mergeCell ref="N5:S5"/>
    <mergeCell ref="T5:Y5"/>
    <mergeCell ref="Z5:AE5"/>
    <mergeCell ref="AF5:AK5"/>
    <mergeCell ref="AL5:AQ5"/>
    <mergeCell ref="AR5:AW5"/>
    <mergeCell ref="AX5:BC5"/>
    <mergeCell ref="BD5:BI5"/>
    <mergeCell ref="BJ5:BO5"/>
    <mergeCell ref="BP5:BU5"/>
    <mergeCell ref="BV5:CA5"/>
    <mergeCell ref="CB5:CG5"/>
    <mergeCell ref="CH5:CM5"/>
    <mergeCell ref="DX5:EC5"/>
    <mergeCell ref="ED5:EI5"/>
    <mergeCell ref="EJ5:EO5"/>
    <mergeCell ref="CN5:CS5"/>
    <mergeCell ref="CT5:CY5"/>
    <mergeCell ref="CZ5:DE5"/>
    <mergeCell ref="DF5:DK5"/>
    <mergeCell ref="DL5:DQ5"/>
    <mergeCell ref="DR5:DW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29"/>
  <sheetViews>
    <sheetView zoomScale="110" zoomScaleNormal="110" zoomScalePageLayoutView="0" workbookViewId="0" topLeftCell="A1">
      <pane xSplit="1" ySplit="7" topLeftCell="K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:AW24"/>
    </sheetView>
  </sheetViews>
  <sheetFormatPr defaultColWidth="9.00390625" defaultRowHeight="12.75"/>
  <cols>
    <col min="1" max="1" width="22.125" style="0" customWidth="1"/>
    <col min="2" max="2" width="8.25390625" style="0" customWidth="1"/>
    <col min="3" max="3" width="3.375" style="0" customWidth="1"/>
    <col min="4" max="4" width="11.00390625" style="0" customWidth="1"/>
    <col min="5" max="5" width="4.125" style="0" customWidth="1"/>
    <col min="6" max="6" width="12.375" style="0" customWidth="1"/>
    <col min="7" max="7" width="9.00390625" style="0" customWidth="1"/>
    <col min="8" max="8" width="7.75390625" style="0" customWidth="1"/>
    <col min="9" max="9" width="7.625" style="0" customWidth="1"/>
    <col min="10" max="10" width="7.25390625" style="0" customWidth="1"/>
    <col min="11" max="11" width="5.875" style="0" customWidth="1"/>
    <col min="12" max="12" width="8.00390625" style="0" customWidth="1"/>
    <col min="13" max="13" width="3.375" style="0" customWidth="1"/>
    <col min="14" max="14" width="6.75390625" style="0" customWidth="1"/>
    <col min="15" max="15" width="5.625" style="0" customWidth="1"/>
    <col min="16" max="16" width="6.75390625" style="0" customWidth="1"/>
    <col min="17" max="17" width="3.25390625" style="0" customWidth="1"/>
    <col min="18" max="18" width="7.125" style="0" customWidth="1"/>
    <col min="19" max="19" width="3.625" style="0" customWidth="1"/>
    <col min="20" max="20" width="8.25390625" style="0" customWidth="1"/>
    <col min="21" max="21" width="3.00390625" style="0" customWidth="1"/>
    <col min="22" max="22" width="6.875" style="0" customWidth="1"/>
    <col min="23" max="23" width="3.375" style="0" customWidth="1"/>
    <col min="24" max="24" width="6.875" style="0" customWidth="1"/>
    <col min="25" max="25" width="3.625" style="0" customWidth="1"/>
    <col min="26" max="26" width="6.75390625" style="0" customWidth="1"/>
    <col min="27" max="27" width="4.25390625" style="0" customWidth="1"/>
    <col min="28" max="28" width="7.875" style="0" customWidth="1"/>
    <col min="29" max="29" width="3.25390625" style="0" customWidth="1"/>
    <col min="30" max="30" width="7.375" style="0" customWidth="1"/>
    <col min="31" max="31" width="3.00390625" style="0" customWidth="1"/>
    <col min="32" max="32" width="8.00390625" style="0" customWidth="1"/>
    <col min="33" max="33" width="3.125" style="0" customWidth="1"/>
    <col min="34" max="34" width="7.25390625" style="0" customWidth="1"/>
    <col min="35" max="35" width="3.00390625" style="0" customWidth="1"/>
    <col min="36" max="36" width="7.125" style="0" customWidth="1"/>
    <col min="37" max="37" width="3.375" style="0" customWidth="1"/>
    <col min="38" max="38" width="6.625" style="0" customWidth="1"/>
    <col min="39" max="39" width="3.25390625" style="0" customWidth="1"/>
    <col min="40" max="40" width="6.75390625" style="0" customWidth="1"/>
    <col min="41" max="41" width="3.625" style="0" customWidth="1"/>
    <col min="42" max="42" width="7.00390625" style="0" customWidth="1"/>
    <col min="43" max="43" width="3.125" style="0" customWidth="1"/>
    <col min="44" max="44" width="6.75390625" style="0" customWidth="1"/>
    <col min="45" max="45" width="3.25390625" style="0" customWidth="1"/>
    <col min="46" max="46" width="6.875" style="0" customWidth="1"/>
    <col min="47" max="47" width="4.625" style="0" customWidth="1"/>
    <col min="48" max="48" width="6.625" style="0" customWidth="1"/>
    <col min="49" max="49" width="3.25390625" style="0" customWidth="1"/>
  </cols>
  <sheetData>
    <row r="1" spans="1:49" ht="15.75">
      <c r="A1" s="18"/>
      <c r="B1" s="387" t="s">
        <v>75</v>
      </c>
      <c r="C1" s="387"/>
      <c r="D1" s="387"/>
      <c r="E1" s="387"/>
      <c r="F1" s="387"/>
      <c r="G1" s="387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</row>
    <row r="2" spans="1:49" ht="15.75">
      <c r="A2" s="18"/>
      <c r="B2" s="387" t="s">
        <v>48</v>
      </c>
      <c r="C2" s="387"/>
      <c r="D2" s="387"/>
      <c r="E2" s="387"/>
      <c r="F2" s="387"/>
      <c r="G2" s="387"/>
      <c r="H2" s="408"/>
      <c r="I2" s="408"/>
      <c r="J2" s="408"/>
      <c r="K2" s="40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</row>
    <row r="3" spans="1:49" ht="15.75" customHeight="1">
      <c r="A3" s="18"/>
      <c r="B3" s="388" t="s">
        <v>50</v>
      </c>
      <c r="C3" s="388"/>
      <c r="D3" s="388"/>
      <c r="E3" s="388"/>
      <c r="F3" s="58">
        <f>'свод рабочий'!J3</f>
        <v>43768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</row>
    <row r="4" spans="1:49" ht="15.75">
      <c r="A4" s="18"/>
      <c r="B4" s="5"/>
      <c r="C4" s="5"/>
      <c r="D4" s="5"/>
      <c r="E4" s="5"/>
      <c r="F4" s="5"/>
      <c r="G4" s="18"/>
      <c r="H4" s="18"/>
      <c r="I4" s="18"/>
      <c r="J4" s="18"/>
      <c r="K4" s="4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</row>
    <row r="5" spans="1:49" s="57" customFormat="1" ht="75" customHeight="1">
      <c r="A5" s="398" t="s">
        <v>1</v>
      </c>
      <c r="B5" s="406" t="s">
        <v>88</v>
      </c>
      <c r="C5" s="407"/>
      <c r="D5" s="406" t="s">
        <v>87</v>
      </c>
      <c r="E5" s="407"/>
      <c r="F5" s="406" t="s">
        <v>21</v>
      </c>
      <c r="G5" s="407"/>
      <c r="H5" s="409" t="s">
        <v>71</v>
      </c>
      <c r="I5" s="410"/>
      <c r="J5" s="409" t="s">
        <v>22</v>
      </c>
      <c r="K5" s="410"/>
      <c r="L5" s="406" t="s">
        <v>23</v>
      </c>
      <c r="M5" s="407"/>
      <c r="N5" s="411" t="s">
        <v>4</v>
      </c>
      <c r="O5" s="412"/>
      <c r="P5" s="411" t="s">
        <v>86</v>
      </c>
      <c r="Q5" s="412"/>
      <c r="R5" s="411" t="s">
        <v>7</v>
      </c>
      <c r="S5" s="412"/>
      <c r="T5" s="411" t="s">
        <v>9</v>
      </c>
      <c r="U5" s="412"/>
      <c r="V5" s="406" t="s">
        <v>8</v>
      </c>
      <c r="W5" s="407"/>
      <c r="X5" s="406" t="s">
        <v>84</v>
      </c>
      <c r="Y5" s="407"/>
      <c r="Z5" s="406" t="s">
        <v>24</v>
      </c>
      <c r="AA5" s="407"/>
      <c r="AB5" s="406" t="s">
        <v>25</v>
      </c>
      <c r="AC5" s="407"/>
      <c r="AD5" s="406" t="s">
        <v>26</v>
      </c>
      <c r="AE5" s="407"/>
      <c r="AF5" s="406" t="s">
        <v>79</v>
      </c>
      <c r="AG5" s="407"/>
      <c r="AH5" s="406" t="s">
        <v>6</v>
      </c>
      <c r="AI5" s="407"/>
      <c r="AJ5" s="406" t="s">
        <v>80</v>
      </c>
      <c r="AK5" s="407"/>
      <c r="AL5" s="406" t="s">
        <v>27</v>
      </c>
      <c r="AM5" s="407"/>
      <c r="AN5" s="406" t="s">
        <v>10</v>
      </c>
      <c r="AO5" s="407"/>
      <c r="AP5" s="406" t="s">
        <v>28</v>
      </c>
      <c r="AQ5" s="407"/>
      <c r="AR5" s="406" t="s">
        <v>29</v>
      </c>
      <c r="AS5" s="413"/>
      <c r="AT5" s="406" t="s">
        <v>30</v>
      </c>
      <c r="AU5" s="407"/>
      <c r="AV5" s="414" t="s">
        <v>11</v>
      </c>
      <c r="AW5" s="414"/>
    </row>
    <row r="6" spans="1:49" s="190" customFormat="1" ht="46.5" customHeight="1">
      <c r="A6" s="398"/>
      <c r="B6" s="177">
        <f>F3</f>
        <v>43768</v>
      </c>
      <c r="C6" s="178" t="s">
        <v>89</v>
      </c>
      <c r="D6" s="179">
        <f>F3</f>
        <v>43768</v>
      </c>
      <c r="E6" s="180" t="s">
        <v>89</v>
      </c>
      <c r="F6" s="179">
        <f>F3</f>
        <v>43768</v>
      </c>
      <c r="G6" s="178" t="s">
        <v>89</v>
      </c>
      <c r="H6" s="179">
        <f>F3</f>
        <v>43768</v>
      </c>
      <c r="I6" s="178" t="s">
        <v>89</v>
      </c>
      <c r="J6" s="179">
        <f>F3</f>
        <v>43768</v>
      </c>
      <c r="K6" s="178" t="s">
        <v>89</v>
      </c>
      <c r="L6" s="179">
        <f>F3</f>
        <v>43768</v>
      </c>
      <c r="M6" s="178" t="s">
        <v>89</v>
      </c>
      <c r="N6" s="179">
        <f>F3</f>
        <v>43768</v>
      </c>
      <c r="O6" s="178" t="s">
        <v>89</v>
      </c>
      <c r="P6" s="179">
        <f>F3</f>
        <v>43768</v>
      </c>
      <c r="Q6" s="178" t="s">
        <v>89</v>
      </c>
      <c r="R6" s="179">
        <f>F3</f>
        <v>43768</v>
      </c>
      <c r="S6" s="181" t="s">
        <v>89</v>
      </c>
      <c r="T6" s="179">
        <f>F3</f>
        <v>43768</v>
      </c>
      <c r="U6" s="178" t="s">
        <v>89</v>
      </c>
      <c r="V6" s="182">
        <f>F3</f>
        <v>43768</v>
      </c>
      <c r="W6" s="178" t="s">
        <v>89</v>
      </c>
      <c r="X6" s="179">
        <f>F3</f>
        <v>43768</v>
      </c>
      <c r="Y6" s="178" t="s">
        <v>89</v>
      </c>
      <c r="Z6" s="179">
        <f>F3</f>
        <v>43768</v>
      </c>
      <c r="AA6" s="178" t="s">
        <v>89</v>
      </c>
      <c r="AB6" s="183">
        <f>F3</f>
        <v>43768</v>
      </c>
      <c r="AC6" s="184" t="s">
        <v>89</v>
      </c>
      <c r="AD6" s="179">
        <f>F3</f>
        <v>43768</v>
      </c>
      <c r="AE6" s="185" t="s">
        <v>89</v>
      </c>
      <c r="AF6" s="179">
        <f>F3</f>
        <v>43768</v>
      </c>
      <c r="AG6" s="184" t="s">
        <v>89</v>
      </c>
      <c r="AH6" s="186">
        <f>F3</f>
        <v>43768</v>
      </c>
      <c r="AI6" s="187" t="s">
        <v>89</v>
      </c>
      <c r="AJ6" s="186">
        <f>F3</f>
        <v>43768</v>
      </c>
      <c r="AK6" s="187" t="s">
        <v>89</v>
      </c>
      <c r="AL6" s="186">
        <f>F3</f>
        <v>43768</v>
      </c>
      <c r="AM6" s="187" t="s">
        <v>89</v>
      </c>
      <c r="AN6" s="186">
        <f>F3</f>
        <v>43768</v>
      </c>
      <c r="AO6" s="187" t="s">
        <v>89</v>
      </c>
      <c r="AP6" s="186">
        <f>F3</f>
        <v>43768</v>
      </c>
      <c r="AQ6" s="188" t="s">
        <v>89</v>
      </c>
      <c r="AR6" s="189">
        <f>F3</f>
        <v>43768</v>
      </c>
      <c r="AS6" s="187" t="s">
        <v>89</v>
      </c>
      <c r="AT6" s="186">
        <f>F3</f>
        <v>43768</v>
      </c>
      <c r="AU6" s="188" t="s">
        <v>89</v>
      </c>
      <c r="AV6" s="186">
        <f>F3</f>
        <v>43768</v>
      </c>
      <c r="AW6" s="181" t="s">
        <v>89</v>
      </c>
    </row>
    <row r="7" spans="1:33" ht="12.75">
      <c r="A7" s="54" t="s">
        <v>46</v>
      </c>
      <c r="B7" s="56"/>
      <c r="F7" s="55"/>
      <c r="AG7" s="17"/>
    </row>
    <row r="8" spans="1:50" s="95" customFormat="1" ht="15.75">
      <c r="A8" s="171" t="s">
        <v>17</v>
      </c>
      <c r="B8" s="172">
        <f>рейтинг!D8</f>
        <v>16.61</v>
      </c>
      <c r="C8" s="173">
        <f>рейтинг!E8</f>
        <v>5</v>
      </c>
      <c r="D8" s="88">
        <f>рейтинг!J8</f>
        <v>15.82</v>
      </c>
      <c r="E8" s="105">
        <f>рейтинг!K8</f>
        <v>7</v>
      </c>
      <c r="F8" s="172">
        <f>рейтинг!P8</f>
        <v>16.24</v>
      </c>
      <c r="G8" s="75">
        <f>рейтинг!Q8</f>
        <v>5</v>
      </c>
      <c r="H8" s="88">
        <f>рейтинг!V8</f>
        <v>117.565</v>
      </c>
      <c r="I8" s="217">
        <f>рейтинг!W8</f>
        <v>2</v>
      </c>
      <c r="J8" s="88">
        <f>рейтинг!AB8</f>
        <v>103.325</v>
      </c>
      <c r="K8" s="217">
        <f>рейтинг!AC8</f>
        <v>3</v>
      </c>
      <c r="L8" s="88">
        <f>рейтинг!AH8</f>
        <v>63.555</v>
      </c>
      <c r="M8" s="229">
        <f>рейтинг!AI8</f>
        <v>8</v>
      </c>
      <c r="N8" s="88">
        <f>рейтинг!AN8</f>
        <v>60</v>
      </c>
      <c r="O8" s="217">
        <f>рейтинг!AO8</f>
        <v>2</v>
      </c>
      <c r="P8" s="88">
        <f>рейтинг!AT8</f>
        <v>10.55</v>
      </c>
      <c r="Q8" s="229">
        <f>рейтинг!AU8</f>
        <v>4</v>
      </c>
      <c r="R8" s="88">
        <f>рейтинг!AZ8</f>
        <v>14.915</v>
      </c>
      <c r="S8" s="217">
        <f>рейтинг!BA8</f>
        <v>2</v>
      </c>
      <c r="T8" s="88">
        <f>рейтинг!BF8</f>
        <v>22.52</v>
      </c>
      <c r="U8" s="217">
        <f>рейтинг!BG8</f>
        <v>2</v>
      </c>
      <c r="V8" s="88">
        <f>рейтинг!BL8</f>
        <v>26.605</v>
      </c>
      <c r="W8" s="229">
        <f>рейтинг!BM8</f>
        <v>9</v>
      </c>
      <c r="X8" s="88">
        <f>рейтинг!BR8</f>
        <v>72.825</v>
      </c>
      <c r="Y8" s="102">
        <f>рейтинг!BS8</f>
        <v>14</v>
      </c>
      <c r="Z8" s="88">
        <f>рейтинг!BX8</f>
        <v>19.5</v>
      </c>
      <c r="AA8" s="229">
        <f>рейтинг!BY8</f>
        <v>5</v>
      </c>
      <c r="AB8" s="88">
        <f>рейтинг!CD8</f>
        <v>57.135</v>
      </c>
      <c r="AC8" s="102">
        <f>рейтинг!CE8</f>
        <v>13</v>
      </c>
      <c r="AD8" s="88">
        <f>рейтинг!CJ8</f>
        <v>133.25</v>
      </c>
      <c r="AE8" s="102">
        <f>рейтинг!CK8</f>
        <v>13</v>
      </c>
      <c r="AF8" s="88">
        <f>рейтинг!CP8</f>
        <v>60.355000000000004</v>
      </c>
      <c r="AG8" s="102">
        <f>рейтинг!CQ8</f>
        <v>14</v>
      </c>
      <c r="AH8" s="88">
        <f>рейтинг!CV8</f>
        <v>13.525</v>
      </c>
      <c r="AI8" s="229">
        <f>рейтинг!CW8</f>
        <v>5</v>
      </c>
      <c r="AJ8" s="88">
        <f>рейтинг!DB8</f>
        <v>30</v>
      </c>
      <c r="AK8" s="217">
        <f>рейтинг!DC8</f>
        <v>3</v>
      </c>
      <c r="AL8" s="88">
        <f>рейтинг!DH8</f>
        <v>19.975</v>
      </c>
      <c r="AM8" s="217">
        <f>рейтинг!DI8</f>
        <v>2</v>
      </c>
      <c r="AN8" s="88">
        <f>рейтинг!DN8</f>
        <v>15.84</v>
      </c>
      <c r="AO8" s="102">
        <f>рейтинг!DO8</f>
        <v>13</v>
      </c>
      <c r="AP8" s="88">
        <f>рейтинг!DT8</f>
        <v>5.98</v>
      </c>
      <c r="AQ8" s="217">
        <f>рейтинг!DU8</f>
        <v>2</v>
      </c>
      <c r="AR8" s="88">
        <f>рейтинг!DZ8</f>
        <v>7.13</v>
      </c>
      <c r="AS8" s="217">
        <f>рейтинг!EA8</f>
        <v>1</v>
      </c>
      <c r="AT8" s="88">
        <f>рейтинг!EF8</f>
        <v>6.745</v>
      </c>
      <c r="AU8" s="219">
        <f>рейтинг!EG8</f>
        <v>3</v>
      </c>
      <c r="AV8" s="88">
        <f>рейтинг!EL8</f>
        <v>7.995</v>
      </c>
      <c r="AW8" s="217">
        <f>рейтинг!EM8</f>
        <v>1</v>
      </c>
      <c r="AX8" s="174"/>
    </row>
    <row r="9" spans="1:50" s="95" customFormat="1" ht="15.75">
      <c r="A9" s="171" t="s">
        <v>33</v>
      </c>
      <c r="B9" s="172">
        <f>рейтинг!D9</f>
        <v>18.66</v>
      </c>
      <c r="C9" s="100">
        <f>рейтинг!E9</f>
        <v>15</v>
      </c>
      <c r="D9" s="88">
        <f>рейтинг!J9</f>
        <v>18</v>
      </c>
      <c r="E9" s="101">
        <f>рейтинг!K9</f>
        <v>14</v>
      </c>
      <c r="F9" s="172">
        <f>рейтинг!P9</f>
        <v>19.06</v>
      </c>
      <c r="G9" s="102">
        <f>рейтинг!Q9</f>
        <v>13</v>
      </c>
      <c r="H9" s="88">
        <f>рейтинг!V9</f>
        <v>101.595</v>
      </c>
      <c r="I9" s="217">
        <f>рейтинг!W9</f>
        <v>1</v>
      </c>
      <c r="J9" s="88">
        <f>рейтинг!AB9</f>
        <v>101.63</v>
      </c>
      <c r="K9" s="217">
        <f>рейтинг!AC9</f>
        <v>2</v>
      </c>
      <c r="L9" s="88">
        <f>рейтинг!AH9</f>
        <v>56.4</v>
      </c>
      <c r="M9" s="217">
        <f>рейтинг!AI9</f>
        <v>1</v>
      </c>
      <c r="N9" s="88">
        <f>рейтинг!AN9</f>
        <v>78.9</v>
      </c>
      <c r="O9" s="102">
        <f>рейтинг!AO9</f>
        <v>15</v>
      </c>
      <c r="P9" s="88">
        <f>рейтинг!AT9</f>
        <v>10.27</v>
      </c>
      <c r="Q9" s="217">
        <f>рейтинг!AU9</f>
        <v>2</v>
      </c>
      <c r="R9" s="88">
        <f>рейтинг!AZ9</f>
        <v>15.245</v>
      </c>
      <c r="S9" s="217">
        <f>рейтинг!BA9</f>
        <v>3</v>
      </c>
      <c r="T9" s="88">
        <f>рейтинг!BF9</f>
        <v>24.310000000000002</v>
      </c>
      <c r="U9" s="102">
        <f>рейтинг!BG9</f>
        <v>13</v>
      </c>
      <c r="V9" s="88">
        <f>рейтинг!BL9</f>
        <v>28.990000000000002</v>
      </c>
      <c r="W9" s="102">
        <f>рейтинг!BM9</f>
        <v>13</v>
      </c>
      <c r="X9" s="88">
        <f>рейтинг!BR9</f>
        <v>59.57</v>
      </c>
      <c r="Y9" s="217">
        <f>рейтинг!BS9</f>
        <v>1</v>
      </c>
      <c r="Z9" s="88">
        <f>рейтинг!BX9</f>
        <v>16.119999999999997</v>
      </c>
      <c r="AA9" s="217">
        <f>рейтинг!BY9</f>
        <v>2</v>
      </c>
      <c r="AB9" s="88">
        <f>рейтинг!CD9</f>
        <v>58.815</v>
      </c>
      <c r="AC9" s="102">
        <f>рейтинг!CE9</f>
        <v>14</v>
      </c>
      <c r="AD9" s="88">
        <f>рейтинг!CJ9</f>
        <v>133.305</v>
      </c>
      <c r="AE9" s="102">
        <f>рейтинг!CK9</f>
        <v>14</v>
      </c>
      <c r="AF9" s="88">
        <f>рейтинг!CP9</f>
        <v>54.56</v>
      </c>
      <c r="AG9" s="102">
        <f>рейтинг!CQ9</f>
        <v>13</v>
      </c>
      <c r="AH9" s="88">
        <f>рейтинг!CV9</f>
        <v>13.165</v>
      </c>
      <c r="AI9" s="217">
        <f>рейтинг!CW9</f>
        <v>2</v>
      </c>
      <c r="AJ9" s="88">
        <f>рейтинг!DB9</f>
        <v>29.985</v>
      </c>
      <c r="AK9" s="217">
        <f>рейтинг!DC9</f>
        <v>2</v>
      </c>
      <c r="AL9" s="88">
        <f>рейтинг!DH9</f>
        <v>20.175</v>
      </c>
      <c r="AM9" s="229">
        <f>рейтинг!DI9</f>
        <v>4</v>
      </c>
      <c r="AN9" s="88">
        <f>рейтинг!DN9</f>
        <v>14.39</v>
      </c>
      <c r="AO9" s="229">
        <f>рейтинг!DO9</f>
        <v>5</v>
      </c>
      <c r="AP9" s="88">
        <f>рейтинг!DT9</f>
        <v>5.225</v>
      </c>
      <c r="AQ9" s="217">
        <f>рейтинг!DU9</f>
        <v>1</v>
      </c>
      <c r="AR9" s="88">
        <f>рейтинг!DZ9</f>
        <v>8.175</v>
      </c>
      <c r="AS9" s="226">
        <f>рейтинг!EA9</f>
        <v>8</v>
      </c>
      <c r="AT9" s="88">
        <f>рейтинг!EF9</f>
        <v>8.65</v>
      </c>
      <c r="AU9" s="236">
        <f>рейтинг!EG9</f>
        <v>10</v>
      </c>
      <c r="AV9" s="88">
        <f>рейтинг!EL9</f>
        <v>8.85</v>
      </c>
      <c r="AW9" s="229">
        <f>рейтинг!EM9</f>
        <v>5</v>
      </c>
      <c r="AX9" s="174"/>
    </row>
    <row r="10" spans="1:50" s="95" customFormat="1" ht="15.75">
      <c r="A10" s="171" t="s">
        <v>19</v>
      </c>
      <c r="B10" s="172">
        <f>рейтинг!D10</f>
        <v>18.26</v>
      </c>
      <c r="C10" s="100">
        <f>рейтинг!E10</f>
        <v>14</v>
      </c>
      <c r="D10" s="88">
        <f>рейтинг!J10</f>
        <v>17.74</v>
      </c>
      <c r="E10" s="101">
        <f>рейтинг!K10</f>
        <v>13</v>
      </c>
      <c r="F10" s="172">
        <f>рейтинг!P10</f>
        <v>18.94</v>
      </c>
      <c r="G10" s="102">
        <f>рейтинг!Q10</f>
        <v>12</v>
      </c>
      <c r="H10" s="88">
        <f>рейтинг!V10</f>
        <v>124.99</v>
      </c>
      <c r="I10" s="229">
        <f>рейтинг!W10</f>
        <v>9</v>
      </c>
      <c r="J10" s="88">
        <f>рейтинг!AB10</f>
        <v>99.99000000000001</v>
      </c>
      <c r="K10" s="217">
        <f>рейтинг!AC10</f>
        <v>1</v>
      </c>
      <c r="L10" s="88">
        <f>рейтинг!AH10</f>
        <v>66.3</v>
      </c>
      <c r="M10" s="229">
        <f>рейтинг!AI10</f>
        <v>12</v>
      </c>
      <c r="N10" s="88">
        <f>рейтинг!AN10</f>
        <v>65</v>
      </c>
      <c r="O10" s="229">
        <f>рейтинг!AO10</f>
        <v>5</v>
      </c>
      <c r="P10" s="88">
        <f>рейтинг!AT10</f>
        <v>12.6</v>
      </c>
      <c r="Q10" s="102">
        <f>рейтинг!AU10</f>
        <v>13</v>
      </c>
      <c r="R10" s="88">
        <f>рейтинг!AZ10</f>
        <v>15.9</v>
      </c>
      <c r="S10" s="229">
        <f>рейтинг!BA10</f>
        <v>7</v>
      </c>
      <c r="T10" s="88">
        <f>рейтинг!BF10</f>
        <v>24.75</v>
      </c>
      <c r="U10" s="102">
        <f>рейтинг!BG10</f>
        <v>15</v>
      </c>
      <c r="V10" s="88">
        <f>рейтинг!BL10</f>
        <v>29</v>
      </c>
      <c r="W10" s="102">
        <f>рейтинг!BM10</f>
        <v>14</v>
      </c>
      <c r="X10" s="88">
        <f>рейтинг!BR10</f>
        <v>79.35</v>
      </c>
      <c r="Y10" s="102">
        <f>рейтинг!BS10</f>
        <v>15</v>
      </c>
      <c r="Z10" s="88">
        <f>рейтинг!BX10</f>
        <v>20.95</v>
      </c>
      <c r="AA10" s="229">
        <f>рейтинг!BY10</f>
        <v>12</v>
      </c>
      <c r="AB10" s="88">
        <f>рейтинг!CD10</f>
        <v>59.75</v>
      </c>
      <c r="AC10" s="102">
        <f>рейтинг!CE10</f>
        <v>15</v>
      </c>
      <c r="AD10" s="88">
        <f>рейтинг!CJ10</f>
        <v>148.75</v>
      </c>
      <c r="AE10" s="102">
        <f>рейтинг!CK10</f>
        <v>15</v>
      </c>
      <c r="AF10" s="88">
        <f>рейтинг!CP10</f>
        <v>82.5</v>
      </c>
      <c r="AG10" s="102">
        <f>рейтинг!CQ10</f>
        <v>15</v>
      </c>
      <c r="AH10" s="88">
        <f>рейтинг!CV10</f>
        <v>13.5</v>
      </c>
      <c r="AI10" s="229">
        <f>рейтинг!CW10</f>
        <v>4</v>
      </c>
      <c r="AJ10" s="88">
        <f>рейтинг!DB10</f>
        <v>29.5</v>
      </c>
      <c r="AK10" s="217">
        <f>рейтинг!DC10</f>
        <v>1</v>
      </c>
      <c r="AL10" s="88">
        <f>рейтинг!DH10</f>
        <v>19.45</v>
      </c>
      <c r="AM10" s="217">
        <f>рейтинг!DI10</f>
        <v>1</v>
      </c>
      <c r="AN10" s="88">
        <f>рейтинг!DN10</f>
        <v>15</v>
      </c>
      <c r="AO10" s="229">
        <f>рейтинг!DO10</f>
        <v>6</v>
      </c>
      <c r="AP10" s="88">
        <f>рейтинг!DT10</f>
        <v>6</v>
      </c>
      <c r="AQ10" s="217">
        <f>рейтинг!DU10</f>
        <v>3</v>
      </c>
      <c r="AR10" s="88">
        <f>рейтинг!DZ10</f>
        <v>8</v>
      </c>
      <c r="AS10" s="229">
        <f>рейтинг!EA10</f>
        <v>6</v>
      </c>
      <c r="AT10" s="88">
        <f>рейтинг!EF10</f>
        <v>7.75</v>
      </c>
      <c r="AU10" s="236">
        <f>рейтинг!EG10</f>
        <v>6</v>
      </c>
      <c r="AV10" s="88">
        <f>рейтинг!EL10</f>
        <v>9.5</v>
      </c>
      <c r="AW10" s="229">
        <f>рейтинг!EM10</f>
        <v>11</v>
      </c>
      <c r="AX10" s="174"/>
    </row>
    <row r="11" spans="1:50" s="95" customFormat="1" ht="12.75">
      <c r="A11" s="175" t="s">
        <v>47</v>
      </c>
      <c r="B11" s="176"/>
      <c r="C11" s="173"/>
      <c r="D11" s="88"/>
      <c r="E11" s="105"/>
      <c r="F11" s="172"/>
      <c r="G11" s="229"/>
      <c r="H11" s="88"/>
      <c r="I11" s="75"/>
      <c r="J11" s="88"/>
      <c r="K11" s="75"/>
      <c r="L11" s="88"/>
      <c r="M11" s="75"/>
      <c r="N11" s="88"/>
      <c r="O11" s="229"/>
      <c r="P11" s="88"/>
      <c r="Q11" s="75"/>
      <c r="R11" s="88"/>
      <c r="S11" s="75"/>
      <c r="T11" s="88"/>
      <c r="U11" s="75"/>
      <c r="V11" s="88"/>
      <c r="W11" s="75"/>
      <c r="X11" s="88"/>
      <c r="Y11" s="75"/>
      <c r="Z11" s="88"/>
      <c r="AA11" s="75"/>
      <c r="AB11" s="88"/>
      <c r="AC11" s="75"/>
      <c r="AD11" s="88"/>
      <c r="AE11" s="75"/>
      <c r="AF11" s="88"/>
      <c r="AG11" s="75"/>
      <c r="AH11" s="88"/>
      <c r="AI11" s="75"/>
      <c r="AJ11" s="88"/>
      <c r="AK11" s="229"/>
      <c r="AL11" s="88"/>
      <c r="AM11" s="75"/>
      <c r="AN11" s="88"/>
      <c r="AO11" s="229"/>
      <c r="AP11" s="88"/>
      <c r="AQ11" s="229"/>
      <c r="AR11" s="88"/>
      <c r="AS11" s="75"/>
      <c r="AT11" s="88"/>
      <c r="AU11" s="236"/>
      <c r="AV11" s="88"/>
      <c r="AW11" s="229"/>
      <c r="AX11" s="174"/>
    </row>
    <row r="12" spans="1:50" s="95" customFormat="1" ht="15.75">
      <c r="A12" s="171" t="s">
        <v>51</v>
      </c>
      <c r="B12" s="172">
        <f>рейтинг!D12</f>
        <v>16.8</v>
      </c>
      <c r="C12" s="235">
        <f>рейтинг!E12</f>
        <v>6</v>
      </c>
      <c r="D12" s="88">
        <f>рейтинг!J12</f>
        <v>16.8</v>
      </c>
      <c r="E12" s="228">
        <f>рейтинг!K12</f>
        <v>12</v>
      </c>
      <c r="F12" s="172">
        <f>рейтинг!P12</f>
        <v>16.5</v>
      </c>
      <c r="G12" s="75">
        <f>рейтинг!Q12</f>
        <v>7</v>
      </c>
      <c r="H12" s="88" t="str">
        <f>рейтинг!V12</f>
        <v>-</v>
      </c>
      <c r="I12" s="75" t="s">
        <v>32</v>
      </c>
      <c r="J12" s="88">
        <f>рейтинг!AB12</f>
        <v>122</v>
      </c>
      <c r="K12" s="229">
        <f>рейтинг!AC12</f>
        <v>12</v>
      </c>
      <c r="L12" s="88">
        <f>рейтинг!AH12</f>
        <v>64</v>
      </c>
      <c r="M12" s="226">
        <f>рейтинг!AI12</f>
        <v>9</v>
      </c>
      <c r="N12" s="88">
        <f>рейтинг!AN12</f>
        <v>65</v>
      </c>
      <c r="O12" s="229">
        <f>рейтинг!AO12</f>
        <v>5</v>
      </c>
      <c r="P12" s="88">
        <f>рейтинг!AT12</f>
        <v>11.75</v>
      </c>
      <c r="Q12" s="75">
        <f>рейтинг!AU12</f>
        <v>8</v>
      </c>
      <c r="R12" s="88">
        <f>рейтинг!AZ12</f>
        <v>15.9</v>
      </c>
      <c r="S12" s="229">
        <f>рейтинг!BA12</f>
        <v>7</v>
      </c>
      <c r="T12" s="88">
        <f>рейтинг!BF12</f>
        <v>23.8</v>
      </c>
      <c r="U12" s="229">
        <f>рейтинг!BG12</f>
        <v>10</v>
      </c>
      <c r="V12" s="88">
        <f>рейтинг!BL12</f>
        <v>25.5</v>
      </c>
      <c r="W12" s="229">
        <f>рейтинг!BM12</f>
        <v>4</v>
      </c>
      <c r="X12" s="88">
        <f>рейтинг!BR12</f>
        <v>70</v>
      </c>
      <c r="Y12" s="229">
        <f>рейтинг!BS12</f>
        <v>10</v>
      </c>
      <c r="Z12" s="88">
        <f>рейтинг!BX12</f>
        <v>20.05</v>
      </c>
      <c r="AA12" s="229">
        <f>рейтинг!BY12</f>
        <v>11</v>
      </c>
      <c r="AB12" s="88">
        <f>рейтинг!CD12</f>
        <v>42.5</v>
      </c>
      <c r="AC12" s="229">
        <f>рейтинг!CE12</f>
        <v>7</v>
      </c>
      <c r="AD12" s="88">
        <f>рейтинг!CJ12</f>
        <v>127.5</v>
      </c>
      <c r="AE12" s="229">
        <f>рейтинг!CK12</f>
        <v>8</v>
      </c>
      <c r="AF12" s="88">
        <f>рейтинг!CP12</f>
        <v>43.5</v>
      </c>
      <c r="AG12" s="229">
        <f>рейтинг!CQ12</f>
        <v>7</v>
      </c>
      <c r="AH12" s="88">
        <f>рейтинг!CV12</f>
        <v>13.7</v>
      </c>
      <c r="AI12" s="229">
        <f>рейтинг!CW12</f>
        <v>9</v>
      </c>
      <c r="AJ12" s="88">
        <f>рейтинг!DB12</f>
        <v>30.7</v>
      </c>
      <c r="AK12" s="229">
        <f>рейтинг!DC12</f>
        <v>7</v>
      </c>
      <c r="AL12" s="88">
        <f>рейтинг!DH12</f>
        <v>21.5</v>
      </c>
      <c r="AM12" s="229">
        <f>рейтинг!DI12</f>
        <v>10</v>
      </c>
      <c r="AN12" s="88">
        <f>рейтинг!DN12</f>
        <v>15</v>
      </c>
      <c r="AO12" s="229">
        <f>рейтинг!DO12</f>
        <v>6</v>
      </c>
      <c r="AP12" s="88">
        <f>рейтинг!DT12</f>
        <v>8</v>
      </c>
      <c r="AQ12" s="229">
        <f>рейтинг!DU12</f>
        <v>12</v>
      </c>
      <c r="AR12" s="88">
        <f>рейтинг!DZ12</f>
        <v>8.85</v>
      </c>
      <c r="AS12" s="229">
        <f>рейтинг!EA12</f>
        <v>10</v>
      </c>
      <c r="AT12" s="88">
        <f>рейтинг!EF12</f>
        <v>8.5</v>
      </c>
      <c r="AU12" s="236">
        <f>рейтинг!EG12</f>
        <v>9</v>
      </c>
      <c r="AV12" s="88">
        <f>рейтинг!EL12</f>
        <v>9</v>
      </c>
      <c r="AW12" s="229">
        <f>рейтинг!EM12</f>
        <v>8</v>
      </c>
      <c r="AX12" s="174"/>
    </row>
    <row r="13" spans="1:50" s="95" customFormat="1" ht="15.75">
      <c r="A13" s="171" t="s">
        <v>52</v>
      </c>
      <c r="B13" s="172">
        <f>рейтинг!D13</f>
        <v>17</v>
      </c>
      <c r="C13" s="235">
        <f>рейтинг!E13</f>
        <v>9</v>
      </c>
      <c r="D13" s="88">
        <f>рейтинг!J13</f>
        <v>15</v>
      </c>
      <c r="E13" s="215">
        <f>рейтинг!K13</f>
        <v>3</v>
      </c>
      <c r="F13" s="172">
        <f>рейтинг!P13</f>
        <v>16.5</v>
      </c>
      <c r="G13" s="229">
        <f>рейтинг!Q13</f>
        <v>7</v>
      </c>
      <c r="H13" s="88" t="str">
        <f>рейтинг!V13</f>
        <v>-</v>
      </c>
      <c r="I13" s="75" t="str">
        <f>рейтинг!W13</f>
        <v>-</v>
      </c>
      <c r="J13" s="88">
        <f>рейтинг!AB13</f>
        <v>120</v>
      </c>
      <c r="K13" s="229">
        <f>рейтинг!AC13</f>
        <v>7</v>
      </c>
      <c r="L13" s="88">
        <f>рейтинг!AH13</f>
        <v>62.75</v>
      </c>
      <c r="M13" s="229">
        <f>рейтинг!AI13</f>
        <v>4</v>
      </c>
      <c r="N13" s="88">
        <f>рейтинг!AN13</f>
        <v>60</v>
      </c>
      <c r="O13" s="217">
        <f>рейтинг!AO13</f>
        <v>2</v>
      </c>
      <c r="P13" s="88">
        <f>рейтинг!AT13</f>
        <v>12.125</v>
      </c>
      <c r="Q13" s="229">
        <f>рейтинг!AU13</f>
        <v>12</v>
      </c>
      <c r="R13" s="88">
        <f>рейтинг!AZ13</f>
        <v>17.25</v>
      </c>
      <c r="S13" s="102">
        <f>рейтинг!BA13</f>
        <v>14</v>
      </c>
      <c r="T13" s="88">
        <f>рейтинг!BF13</f>
        <v>23</v>
      </c>
      <c r="U13" s="229">
        <f>рейтинг!BG13</f>
        <v>5</v>
      </c>
      <c r="V13" s="88">
        <f>рейтинг!BL13</f>
        <v>27.25</v>
      </c>
      <c r="W13" s="229">
        <f>рейтинг!BM13</f>
        <v>10</v>
      </c>
      <c r="X13" s="88">
        <f>рейтинг!BR13</f>
        <v>68.25</v>
      </c>
      <c r="Y13" s="229">
        <f>рейтинг!BS13</f>
        <v>6</v>
      </c>
      <c r="Z13" s="88">
        <f>рейтинг!BX13</f>
        <v>20</v>
      </c>
      <c r="AA13" s="229">
        <f>рейтинг!BY13</f>
        <v>8</v>
      </c>
      <c r="AB13" s="88">
        <f>рейтинг!CD13</f>
        <v>40.5</v>
      </c>
      <c r="AC13" s="229">
        <f>рейтинг!CE13</f>
        <v>5</v>
      </c>
      <c r="AD13" s="88">
        <f>рейтинг!CJ13</f>
        <v>125.5</v>
      </c>
      <c r="AE13" s="229">
        <f>рейтинг!CK13</f>
        <v>7</v>
      </c>
      <c r="AF13" s="88">
        <f>рейтинг!CP13</f>
        <v>45.25</v>
      </c>
      <c r="AG13" s="230">
        <f>рейтинг!CQ13</f>
        <v>11</v>
      </c>
      <c r="AH13" s="88">
        <f>рейтинг!CV13</f>
        <v>14.35</v>
      </c>
      <c r="AI13" s="102">
        <f>рейтинг!CW13</f>
        <v>14</v>
      </c>
      <c r="AJ13" s="88">
        <f>рейтинг!DB13</f>
        <v>31</v>
      </c>
      <c r="AK13" s="75">
        <f>рейтинг!DC13</f>
        <v>9</v>
      </c>
      <c r="AL13" s="88">
        <f>рейтинг!DH13</f>
        <v>22.875</v>
      </c>
      <c r="AM13" s="229">
        <f>рейтинг!DI13</f>
        <v>12</v>
      </c>
      <c r="AN13" s="88">
        <f>рейтинг!DN13</f>
        <v>15</v>
      </c>
      <c r="AO13" s="229">
        <f>рейтинг!DO13</f>
        <v>6</v>
      </c>
      <c r="AP13" s="88">
        <f>рейтинг!DT13</f>
        <v>6.5</v>
      </c>
      <c r="AQ13" s="229">
        <f>рейтинг!DU13</f>
        <v>5</v>
      </c>
      <c r="AR13" s="88">
        <f>рейтинг!DZ13</f>
        <v>9.75</v>
      </c>
      <c r="AS13" s="102">
        <f>рейтинг!EA13</f>
        <v>13</v>
      </c>
      <c r="AT13" s="88">
        <f>рейтинг!EF13</f>
        <v>10</v>
      </c>
      <c r="AU13" s="203">
        <f>рейтинг!EG13</f>
        <v>14</v>
      </c>
      <c r="AV13" s="88">
        <f>рейтинг!EL13</f>
        <v>10</v>
      </c>
      <c r="AW13" s="102">
        <f>рейтинг!EM13</f>
        <v>13</v>
      </c>
      <c r="AX13" s="174"/>
    </row>
    <row r="14" spans="1:50" s="95" customFormat="1" ht="15.75">
      <c r="A14" s="171" t="s">
        <v>53</v>
      </c>
      <c r="B14" s="172">
        <f>рейтинг!D14</f>
        <v>17</v>
      </c>
      <c r="C14" s="173">
        <f>рейтинг!E14</f>
        <v>9</v>
      </c>
      <c r="D14" s="88">
        <f>рейтинг!J14</f>
        <v>15.97</v>
      </c>
      <c r="E14" s="105">
        <f>рейтинг!K14</f>
        <v>9</v>
      </c>
      <c r="F14" s="172">
        <f>рейтинг!P14</f>
        <v>16.6</v>
      </c>
      <c r="G14" s="75">
        <f>рейтинг!Q14</f>
        <v>10</v>
      </c>
      <c r="H14" s="88">
        <f>рейтинг!V14</f>
        <v>130</v>
      </c>
      <c r="I14" s="102">
        <f>рейтинг!W14</f>
        <v>11</v>
      </c>
      <c r="J14" s="88">
        <f>рейтинг!AB14</f>
        <v>120</v>
      </c>
      <c r="K14" s="229">
        <f>рейтинг!AC14</f>
        <v>7</v>
      </c>
      <c r="L14" s="88">
        <f>рейтинг!AH14</f>
        <v>62.75</v>
      </c>
      <c r="M14" s="229">
        <f>рейтинг!AI14</f>
        <v>4</v>
      </c>
      <c r="N14" s="88">
        <f>рейтинг!AN14</f>
        <v>70</v>
      </c>
      <c r="O14" s="102">
        <f>рейтинг!AO14</f>
        <v>14</v>
      </c>
      <c r="P14" s="88">
        <f>рейтинг!AT14</f>
        <v>11.735</v>
      </c>
      <c r="Q14" s="75">
        <f>рейтинг!AU14</f>
        <v>7</v>
      </c>
      <c r="R14" s="88">
        <f>рейтинг!AZ14</f>
        <v>16.25</v>
      </c>
      <c r="S14" s="229">
        <f>рейтинг!BA14</f>
        <v>10</v>
      </c>
      <c r="T14" s="88">
        <f>рейтинг!BF14</f>
        <v>23.8</v>
      </c>
      <c r="U14" s="229">
        <f>рейтинг!BG14</f>
        <v>10</v>
      </c>
      <c r="V14" s="88">
        <f>рейтинг!BL14</f>
        <v>26</v>
      </c>
      <c r="W14" s="229">
        <f>рейтинг!BM14</f>
        <v>6</v>
      </c>
      <c r="X14" s="88">
        <f>рейтинг!BR14</f>
        <v>68.25</v>
      </c>
      <c r="Y14" s="75">
        <f>рейтинг!BS14</f>
        <v>6</v>
      </c>
      <c r="Z14" s="88">
        <f>рейтинг!BX14</f>
        <v>19.875</v>
      </c>
      <c r="AA14" s="229">
        <f>рейтинг!BY14</f>
        <v>7</v>
      </c>
      <c r="AB14" s="88">
        <f>рейтинг!CD14</f>
        <v>42</v>
      </c>
      <c r="AC14" s="75">
        <f>рейтинг!CE14</f>
        <v>6</v>
      </c>
      <c r="AD14" s="88">
        <f>рейтинг!CJ14</f>
        <v>130</v>
      </c>
      <c r="AE14" s="229">
        <f>рейтинг!CK14</f>
        <v>11</v>
      </c>
      <c r="AF14" s="88">
        <f>рейтинг!CP14</f>
        <v>45</v>
      </c>
      <c r="AG14" s="75">
        <f>рейтинг!CQ14</f>
        <v>10</v>
      </c>
      <c r="AH14" s="88">
        <f>рейтинг!CV14</f>
        <v>13.809999999999999</v>
      </c>
      <c r="AI14" s="229">
        <f>рейтинг!CW14</f>
        <v>11</v>
      </c>
      <c r="AJ14" s="88">
        <f>рейтинг!DB14</f>
        <v>31.47</v>
      </c>
      <c r="AK14" s="102">
        <f>рейтинг!DC14</f>
        <v>14</v>
      </c>
      <c r="AL14" s="88">
        <f>рейтинг!DH14</f>
        <v>21</v>
      </c>
      <c r="AM14" s="229">
        <f>рейтинг!DI14</f>
        <v>9</v>
      </c>
      <c r="AN14" s="88">
        <f>рейтинг!DN14</f>
        <v>16.5</v>
      </c>
      <c r="AO14" s="102">
        <f>рейтинг!DO14</f>
        <v>15</v>
      </c>
      <c r="AP14" s="88">
        <f>рейтинг!DT14</f>
        <v>8.75</v>
      </c>
      <c r="AQ14" s="102">
        <f>рейтинг!DU14</f>
        <v>14</v>
      </c>
      <c r="AR14" s="88">
        <f>рейтинг!DZ14</f>
        <v>8</v>
      </c>
      <c r="AS14" s="229">
        <f>рейтинг!EA14</f>
        <v>6</v>
      </c>
      <c r="AT14" s="88">
        <f>рейтинг!EF14</f>
        <v>8.25</v>
      </c>
      <c r="AU14" s="236">
        <f>рейтинг!EG14</f>
        <v>7</v>
      </c>
      <c r="AV14" s="88">
        <f>рейтинг!EL14</f>
        <v>8.25</v>
      </c>
      <c r="AW14" s="218">
        <f>рейтинг!EM14</f>
        <v>2</v>
      </c>
      <c r="AX14" s="174"/>
    </row>
    <row r="15" spans="1:50" s="95" customFormat="1" ht="15.75">
      <c r="A15" s="171" t="s">
        <v>54</v>
      </c>
      <c r="B15" s="172">
        <f>рейтинг!D15</f>
        <v>17</v>
      </c>
      <c r="C15" s="173">
        <f>рейтинг!E15</f>
        <v>9</v>
      </c>
      <c r="D15" s="88">
        <f>рейтинг!J15</f>
        <v>15.94</v>
      </c>
      <c r="E15" s="105">
        <f>рейтинг!K15</f>
        <v>8</v>
      </c>
      <c r="F15" s="172">
        <f>рейтинг!P15</f>
        <v>16.43</v>
      </c>
      <c r="G15" s="75">
        <f>рейтинг!Q15</f>
        <v>6</v>
      </c>
      <c r="H15" s="88">
        <f>рейтинг!V15</f>
        <v>120</v>
      </c>
      <c r="I15" s="217">
        <f>рейтинг!W15</f>
        <v>3</v>
      </c>
      <c r="J15" s="88">
        <f>рейтинг!AB15</f>
        <v>125</v>
      </c>
      <c r="K15" s="102">
        <f>рейтинг!AC15</f>
        <v>14</v>
      </c>
      <c r="L15" s="88">
        <f>рейтинг!AH15</f>
        <v>65</v>
      </c>
      <c r="M15" s="229">
        <f>рейтинг!AI15</f>
        <v>10</v>
      </c>
      <c r="N15" s="88">
        <f>рейтинг!AN15</f>
        <v>65</v>
      </c>
      <c r="O15" s="229">
        <f>рейтинг!AO15</f>
        <v>5</v>
      </c>
      <c r="P15" s="88">
        <f>рейтинг!AT15</f>
        <v>12</v>
      </c>
      <c r="Q15" s="229">
        <f>рейтинг!AU15</f>
        <v>9</v>
      </c>
      <c r="R15" s="88">
        <f>рейтинг!AZ15</f>
        <v>16.5</v>
      </c>
      <c r="S15" s="229">
        <f>рейтинг!BA15</f>
        <v>11</v>
      </c>
      <c r="T15" s="88">
        <f>рейтинг!BF15</f>
        <v>24.5</v>
      </c>
      <c r="U15" s="102">
        <f>рейтинг!BG15</f>
        <v>14</v>
      </c>
      <c r="V15" s="88">
        <f>рейтинг!BL15</f>
        <v>32</v>
      </c>
      <c r="W15" s="102">
        <f>рейтинг!BM15</f>
        <v>15</v>
      </c>
      <c r="X15" s="88">
        <f>рейтинг!BR15</f>
        <v>70</v>
      </c>
      <c r="Y15" s="229">
        <f>рейтинг!BS15</f>
        <v>10</v>
      </c>
      <c r="Z15" s="88">
        <f>рейтинг!BX15</f>
        <v>23.58</v>
      </c>
      <c r="AA15" s="102">
        <f>рейтинг!BY15</f>
        <v>14</v>
      </c>
      <c r="AB15" s="88">
        <f>рейтинг!CD15</f>
        <v>54</v>
      </c>
      <c r="AC15" s="229">
        <f>рейтинг!CE15</f>
        <v>12</v>
      </c>
      <c r="AD15" s="88">
        <f>рейтинг!CJ15</f>
        <v>128.75</v>
      </c>
      <c r="AE15" s="229">
        <f>рейтинг!CK15</f>
        <v>10</v>
      </c>
      <c r="AF15" s="88">
        <f>рейтинг!CP15</f>
        <v>52.5</v>
      </c>
      <c r="AG15" s="75">
        <f>рейтинг!CQ15</f>
        <v>12</v>
      </c>
      <c r="AH15" s="88">
        <f>рейтинг!CV15</f>
        <v>13.65</v>
      </c>
      <c r="AI15" s="229">
        <f>рейтинг!CW15</f>
        <v>7</v>
      </c>
      <c r="AJ15" s="88">
        <f>рейтинг!DB15</f>
        <v>31.25</v>
      </c>
      <c r="AK15" s="102">
        <f>рейтинг!DC15</f>
        <v>11</v>
      </c>
      <c r="AL15" s="88">
        <f>рейтинг!DH15</f>
        <v>24</v>
      </c>
      <c r="AM15" s="102">
        <f>рейтинг!DI15</f>
        <v>13</v>
      </c>
      <c r="AN15" s="88">
        <f>рейтинг!DN15</f>
        <v>16</v>
      </c>
      <c r="AO15" s="102">
        <f>рейтинг!DO15</f>
        <v>14</v>
      </c>
      <c r="AP15" s="88">
        <f>рейтинг!DT15</f>
        <v>6.75</v>
      </c>
      <c r="AQ15" s="229">
        <f>рейтинг!DU15</f>
        <v>7</v>
      </c>
      <c r="AR15" s="88">
        <f>рейтинг!DZ15</f>
        <v>10.5</v>
      </c>
      <c r="AS15" s="102">
        <f>рейтинг!EA15</f>
        <v>15</v>
      </c>
      <c r="AT15" s="88">
        <f>рейтинг!EF15</f>
        <v>9</v>
      </c>
      <c r="AU15" s="236">
        <f>рейтинг!EG15</f>
        <v>12</v>
      </c>
      <c r="AV15" s="88">
        <f>рейтинг!EL15</f>
        <v>9.5</v>
      </c>
      <c r="AW15" s="230">
        <f>рейтинг!EM15</f>
        <v>11</v>
      </c>
      <c r="AX15" s="174"/>
    </row>
    <row r="16" spans="1:50" s="95" customFormat="1" ht="15.75">
      <c r="A16" s="171" t="s">
        <v>55</v>
      </c>
      <c r="B16" s="172">
        <f>рейтинг!D16</f>
        <v>16.8</v>
      </c>
      <c r="C16" s="235">
        <f>рейтинг!E16</f>
        <v>6</v>
      </c>
      <c r="D16" s="88">
        <f>рейтинг!J16</f>
        <v>15.8</v>
      </c>
      <c r="E16" s="228">
        <f>рейтинг!K16</f>
        <v>6</v>
      </c>
      <c r="F16" s="172">
        <f>рейтинг!P16</f>
        <v>16.5</v>
      </c>
      <c r="G16" s="229">
        <f>рейтинг!Q16</f>
        <v>7</v>
      </c>
      <c r="H16" s="88">
        <f>рейтинг!V16</f>
        <v>122</v>
      </c>
      <c r="I16" s="229">
        <f>рейтинг!W16</f>
        <v>6</v>
      </c>
      <c r="J16" s="88">
        <f>рейтинг!AB16</f>
        <v>120</v>
      </c>
      <c r="K16" s="229">
        <f>рейтинг!AC16</f>
        <v>7</v>
      </c>
      <c r="L16" s="88">
        <f>рейтинг!AH16</f>
        <v>63</v>
      </c>
      <c r="M16" s="229">
        <f>рейтинг!AI16</f>
        <v>7</v>
      </c>
      <c r="N16" s="88">
        <f>рейтинг!AN16</f>
        <v>65</v>
      </c>
      <c r="O16" s="229">
        <f>рейтинг!AO16</f>
        <v>5</v>
      </c>
      <c r="P16" s="88">
        <f>рейтинг!AT16</f>
        <v>11.5</v>
      </c>
      <c r="Q16" s="229">
        <f>рейтинг!AU16</f>
        <v>6</v>
      </c>
      <c r="R16" s="88">
        <f>рейтинг!AZ16</f>
        <v>15.75</v>
      </c>
      <c r="S16" s="229">
        <f>рейтинг!BA16</f>
        <v>4</v>
      </c>
      <c r="T16" s="88">
        <f>рейтинг!BF16</f>
        <v>23.05</v>
      </c>
      <c r="U16" s="229">
        <f>рейтинг!BG16</f>
        <v>7</v>
      </c>
      <c r="V16" s="88">
        <f>рейтинг!BL16</f>
        <v>24</v>
      </c>
      <c r="W16" s="217">
        <f>рейтинг!BM16</f>
        <v>3</v>
      </c>
      <c r="X16" s="88">
        <f>рейтинг!BR16</f>
        <v>68.8</v>
      </c>
      <c r="Y16" s="229">
        <f>рейтинг!BS16</f>
        <v>8</v>
      </c>
      <c r="Z16" s="88">
        <f>рейтинг!BX16</f>
        <v>20</v>
      </c>
      <c r="AA16" s="229">
        <f>рейтинг!BY16</f>
        <v>8</v>
      </c>
      <c r="AB16" s="88">
        <f>рейтинг!CD16</f>
        <v>45</v>
      </c>
      <c r="AC16" s="75">
        <f>рейтинг!CE16</f>
        <v>9</v>
      </c>
      <c r="AD16" s="88">
        <f>рейтинг!CJ16</f>
        <v>125.2</v>
      </c>
      <c r="AE16" s="229">
        <f>рейтинг!CK16</f>
        <v>6</v>
      </c>
      <c r="AF16" s="88">
        <f>рейтинг!CP16</f>
        <v>44.5</v>
      </c>
      <c r="AG16" s="75">
        <f>рейтинг!CQ16</f>
        <v>8</v>
      </c>
      <c r="AH16" s="88">
        <f>рейтинг!CV16</f>
        <v>14</v>
      </c>
      <c r="AI16" s="102">
        <f>рейтинг!CW16</f>
        <v>12</v>
      </c>
      <c r="AJ16" s="88">
        <f>рейтинг!DB16</f>
        <v>30.5</v>
      </c>
      <c r="AK16" s="229">
        <f>рейтинг!DC16</f>
        <v>6</v>
      </c>
      <c r="AL16" s="88">
        <f>рейтинг!DH16</f>
        <v>25</v>
      </c>
      <c r="AM16" s="102">
        <f>рейтинг!DI16</f>
        <v>15</v>
      </c>
      <c r="AN16" s="88">
        <f>рейтинг!DN16</f>
        <v>15</v>
      </c>
      <c r="AO16" s="229">
        <f>рейтинг!DO16</f>
        <v>6</v>
      </c>
      <c r="AP16" s="88">
        <f>рейтинг!DT16</f>
        <v>6</v>
      </c>
      <c r="AQ16" s="218">
        <f>рейтинг!DU16</f>
        <v>3</v>
      </c>
      <c r="AR16" s="88">
        <f>рейтинг!DZ16</f>
        <v>9.5</v>
      </c>
      <c r="AS16" s="230">
        <f>рейтинг!EA16</f>
        <v>12</v>
      </c>
      <c r="AT16" s="88">
        <f>рейтинг!EF16</f>
        <v>8.25</v>
      </c>
      <c r="AU16" s="236">
        <f>рейтинг!EG16</f>
        <v>7</v>
      </c>
      <c r="AV16" s="88">
        <f>рейтинг!EL16</f>
        <v>9</v>
      </c>
      <c r="AW16" s="229">
        <f>рейтинг!EM16</f>
        <v>8</v>
      </c>
      <c r="AX16" s="174"/>
    </row>
    <row r="17" spans="1:50" s="95" customFormat="1" ht="15.75">
      <c r="A17" s="171" t="s">
        <v>56</v>
      </c>
      <c r="B17" s="172">
        <f>рейтинг!D17</f>
        <v>16.8</v>
      </c>
      <c r="C17" s="235">
        <f>рейтинг!E17</f>
        <v>6</v>
      </c>
      <c r="D17" s="88">
        <f>рейтинг!J17</f>
        <v>16.6</v>
      </c>
      <c r="E17" s="228">
        <f>рейтинг!K17</f>
        <v>11</v>
      </c>
      <c r="F17" s="172">
        <f>рейтинг!P17</f>
        <v>15.36</v>
      </c>
      <c r="G17" s="217">
        <f>рейтинг!Q17</f>
        <v>3</v>
      </c>
      <c r="H17" s="88">
        <f>рейтинг!V17</f>
        <v>120</v>
      </c>
      <c r="I17" s="217">
        <f>рейтинг!W17</f>
        <v>3</v>
      </c>
      <c r="J17" s="88">
        <f>рейтинг!AB17</f>
        <v>118.25</v>
      </c>
      <c r="K17" s="229">
        <f>рейтинг!AC17</f>
        <v>5</v>
      </c>
      <c r="L17" s="88">
        <f>рейтинг!AH17</f>
        <v>61.75</v>
      </c>
      <c r="M17" s="217">
        <f>рейтинг!AI17</f>
        <v>2</v>
      </c>
      <c r="N17" s="88">
        <f>рейтинг!AN17</f>
        <v>68.5</v>
      </c>
      <c r="O17" s="102">
        <f>рейтинг!AO17</f>
        <v>13</v>
      </c>
      <c r="P17" s="88">
        <f>рейтинг!AT17</f>
        <v>10.940000000000001</v>
      </c>
      <c r="Q17" s="229">
        <f>рейтинг!AU17</f>
        <v>5</v>
      </c>
      <c r="R17" s="88">
        <f>рейтинг!AZ17</f>
        <v>15.75</v>
      </c>
      <c r="S17" s="229">
        <f>рейтинг!BA17</f>
        <v>4</v>
      </c>
      <c r="T17" s="88">
        <f>рейтинг!BF17</f>
        <v>23.75</v>
      </c>
      <c r="U17" s="229">
        <f>рейтинг!BG17</f>
        <v>9</v>
      </c>
      <c r="V17" s="88">
        <f>рейтинг!BL17</f>
        <v>26.439999999999998</v>
      </c>
      <c r="W17" s="229">
        <f>рейтинг!BM17</f>
        <v>8</v>
      </c>
      <c r="X17" s="88">
        <f>рейтинг!BR17</f>
        <v>66.125</v>
      </c>
      <c r="Y17" s="217">
        <f>рейтинг!BS17</f>
        <v>3</v>
      </c>
      <c r="Z17" s="242">
        <f>рейтинг!BX17</f>
        <v>19.225</v>
      </c>
      <c r="AA17" s="217">
        <f>рейтинг!BY17</f>
        <v>3</v>
      </c>
      <c r="AB17" s="242">
        <f>рейтинг!CD17</f>
        <v>40.25</v>
      </c>
      <c r="AC17" s="229">
        <f>рейтинг!CE17</f>
        <v>4</v>
      </c>
      <c r="AD17" s="242">
        <f>рейтинг!CJ17</f>
        <v>123.19</v>
      </c>
      <c r="AE17" s="229">
        <f>рейтинг!CK17</f>
        <v>4</v>
      </c>
      <c r="AF17" s="242">
        <f>рейтинг!CP17</f>
        <v>41.5</v>
      </c>
      <c r="AG17" s="229">
        <f>рейтинг!CQ17</f>
        <v>6</v>
      </c>
      <c r="AH17" s="242">
        <f>рейтинг!CV17</f>
        <v>13.690000000000001</v>
      </c>
      <c r="AI17" s="229">
        <f>рейтинг!CW17</f>
        <v>8</v>
      </c>
      <c r="AJ17" s="242">
        <f>рейтинг!DB17</f>
        <v>31.25</v>
      </c>
      <c r="AK17" s="102">
        <f>рейтинг!DC17</f>
        <v>11</v>
      </c>
      <c r="AL17" s="242">
        <f>рейтинг!DH17</f>
        <v>21.5</v>
      </c>
      <c r="AM17" s="229">
        <f>рейтинг!DI17</f>
        <v>10</v>
      </c>
      <c r="AN17" s="242">
        <f>рейтинг!DN17</f>
        <v>13.875</v>
      </c>
      <c r="AO17" s="218">
        <f>рейтинг!DO17</f>
        <v>2</v>
      </c>
      <c r="AP17" s="242">
        <f>рейтинг!DT17</f>
        <v>8.5</v>
      </c>
      <c r="AQ17" s="102">
        <f>рейтинг!DU17</f>
        <v>13</v>
      </c>
      <c r="AR17" s="242">
        <f>рейтинг!DZ17</f>
        <v>8.875</v>
      </c>
      <c r="AS17" s="230">
        <f>рейтинг!EA17</f>
        <v>11</v>
      </c>
      <c r="AT17" s="242">
        <f>рейтинг!EF17</f>
        <v>9.625</v>
      </c>
      <c r="AU17" s="203">
        <f>рейтинг!EG17</f>
        <v>13</v>
      </c>
      <c r="AV17" s="242">
        <f>рейтинг!EL17</f>
        <v>10.375</v>
      </c>
      <c r="AW17" s="102">
        <f>рейтинг!EM17</f>
        <v>15</v>
      </c>
      <c r="AX17" s="174"/>
    </row>
    <row r="18" spans="1:50" s="95" customFormat="1" ht="15.75">
      <c r="A18" s="171" t="s">
        <v>57</v>
      </c>
      <c r="B18" s="172">
        <f>рейтинг!D18</f>
        <v>17.65</v>
      </c>
      <c r="C18" s="100">
        <f>рейтинг!E18</f>
        <v>13</v>
      </c>
      <c r="D18" s="88">
        <f>рейтинг!J18</f>
        <v>18.75</v>
      </c>
      <c r="E18" s="101">
        <f>рейтинг!K18</f>
        <v>15</v>
      </c>
      <c r="F18" s="172">
        <f>рейтинг!P18</f>
        <v>19.75</v>
      </c>
      <c r="G18" s="102">
        <f>рейтинг!Q18</f>
        <v>14</v>
      </c>
      <c r="H18" s="88" t="str">
        <f>рейтинг!V18</f>
        <v>-</v>
      </c>
      <c r="I18" s="229" t="s">
        <v>32</v>
      </c>
      <c r="J18" s="88">
        <f>рейтинг!AB18</f>
        <v>120</v>
      </c>
      <c r="K18" s="229">
        <f>рейтинг!AC18</f>
        <v>7</v>
      </c>
      <c r="L18" s="88">
        <f>рейтинг!AH18</f>
        <v>66</v>
      </c>
      <c r="M18" s="229">
        <f>рейтинг!AI18</f>
        <v>11</v>
      </c>
      <c r="N18" s="88">
        <f>рейтинг!AN18</f>
        <v>65</v>
      </c>
      <c r="O18" s="229">
        <f>рейтинг!AO18</f>
        <v>5</v>
      </c>
      <c r="P18" s="88">
        <f>рейтинг!AT18</f>
        <v>12</v>
      </c>
      <c r="Q18" s="229">
        <f>рейтинг!AU18</f>
        <v>9</v>
      </c>
      <c r="R18" s="88">
        <f>рейтинг!AZ18</f>
        <v>15.75</v>
      </c>
      <c r="S18" s="229">
        <f>рейтинг!BA18</f>
        <v>4</v>
      </c>
      <c r="T18" s="88">
        <f>рейтинг!BF18</f>
        <v>23</v>
      </c>
      <c r="U18" s="229">
        <f>рейтинг!BG18</f>
        <v>5</v>
      </c>
      <c r="V18" s="88">
        <f>рейтинг!BL18</f>
        <v>27.25</v>
      </c>
      <c r="W18" s="229">
        <f>рейтинг!BM18</f>
        <v>10</v>
      </c>
      <c r="X18" s="88">
        <f>рейтинг!BR18</f>
        <v>69.5</v>
      </c>
      <c r="Y18" s="229">
        <f>рейтинг!BS18</f>
        <v>9</v>
      </c>
      <c r="Z18" s="88">
        <f>рейтинг!BX18</f>
        <v>26</v>
      </c>
      <c r="AA18" s="102">
        <f>рейтинг!BY18</f>
        <v>15</v>
      </c>
      <c r="AB18" s="88">
        <f>рейтинг!CD18</f>
        <v>45.375</v>
      </c>
      <c r="AC18" s="75">
        <f>рейтинг!CE18</f>
        <v>11</v>
      </c>
      <c r="AD18" s="88">
        <f>рейтинг!CJ18</f>
        <v>131.75</v>
      </c>
      <c r="AE18" s="229">
        <f>рейтинг!CK18</f>
        <v>12</v>
      </c>
      <c r="AF18" s="88">
        <f>рейтинг!CP18</f>
        <v>44.75</v>
      </c>
      <c r="AG18" s="75">
        <f>рейтинг!CQ18</f>
        <v>9</v>
      </c>
      <c r="AH18" s="88">
        <f>рейтинг!CV18</f>
        <v>13.75</v>
      </c>
      <c r="AI18" s="229">
        <f>рейтинг!CW18</f>
        <v>10</v>
      </c>
      <c r="AJ18" s="88">
        <f>рейтинг!DB18</f>
        <v>30</v>
      </c>
      <c r="AK18" s="217">
        <f>рейтинг!DC18</f>
        <v>3</v>
      </c>
      <c r="AL18" s="88">
        <f>рейтинг!DH18</f>
        <v>20.75</v>
      </c>
      <c r="AM18" s="229">
        <f>рейтинг!DI18</f>
        <v>7</v>
      </c>
      <c r="AN18" s="88">
        <f>рейтинг!DN18</f>
        <v>14</v>
      </c>
      <c r="AO18" s="230">
        <f>рейтинг!DO18</f>
        <v>4</v>
      </c>
      <c r="AP18" s="88">
        <f>рейтинг!DT18</f>
        <v>7</v>
      </c>
      <c r="AQ18" s="229">
        <f>рейтинг!DU18</f>
        <v>8</v>
      </c>
      <c r="AR18" s="88">
        <f>рейтинг!DZ18</f>
        <v>8.75</v>
      </c>
      <c r="AS18" s="229">
        <f>рейтинг!EA18</f>
        <v>9</v>
      </c>
      <c r="AT18" s="88">
        <f>рейтинг!EF18</f>
        <v>8.75</v>
      </c>
      <c r="AU18" s="236">
        <f>рейтинг!EG18</f>
        <v>11</v>
      </c>
      <c r="AV18" s="88">
        <f>рейтинг!EL18</f>
        <v>9.15</v>
      </c>
      <c r="AW18" s="230">
        <f>рейтинг!EM18</f>
        <v>10</v>
      </c>
      <c r="AX18" s="174"/>
    </row>
    <row r="19" spans="1:50" s="95" customFormat="1" ht="15.75">
      <c r="A19" s="171" t="s">
        <v>58</v>
      </c>
      <c r="B19" s="172">
        <f>рейтинг!D19</f>
        <v>17</v>
      </c>
      <c r="C19" s="235">
        <f>рейтинг!E19</f>
        <v>9</v>
      </c>
      <c r="D19" s="88">
        <f>рейтинг!J19</f>
        <v>16</v>
      </c>
      <c r="E19" s="105">
        <f>рейтинг!K19</f>
        <v>10</v>
      </c>
      <c r="F19" s="172">
        <f>рейтинг!P19</f>
        <v>16.75</v>
      </c>
      <c r="G19" s="229">
        <f>рейтинг!Q19</f>
        <v>11</v>
      </c>
      <c r="H19" s="88">
        <f>рейтинг!V19</f>
        <v>123.5</v>
      </c>
      <c r="I19" s="229">
        <f>рейтинг!W19</f>
        <v>8</v>
      </c>
      <c r="J19" s="88">
        <f>рейтинг!AB19</f>
        <v>122.5</v>
      </c>
      <c r="K19" s="102">
        <f>рейтинг!AC19</f>
        <v>13</v>
      </c>
      <c r="L19" s="88">
        <f>рейтинг!AH19</f>
        <v>62</v>
      </c>
      <c r="M19" s="217">
        <f>рейтинг!AI19</f>
        <v>3</v>
      </c>
      <c r="N19" s="88">
        <f>рейтинг!AN19</f>
        <v>65</v>
      </c>
      <c r="O19" s="229">
        <f>рейтинг!AO19</f>
        <v>5</v>
      </c>
      <c r="P19" s="88">
        <f>рейтинг!AT19</f>
        <v>12.025</v>
      </c>
      <c r="Q19" s="75">
        <f>рейтинг!AU19</f>
        <v>11</v>
      </c>
      <c r="R19" s="88">
        <f>рейтинг!AZ19</f>
        <v>16.5</v>
      </c>
      <c r="S19" s="229">
        <f>рейтинг!BA19</f>
        <v>11</v>
      </c>
      <c r="T19" s="88">
        <f>рейтинг!BF19</f>
        <v>19.7</v>
      </c>
      <c r="U19" s="217">
        <f>рейтинг!BG19</f>
        <v>1</v>
      </c>
      <c r="V19" s="88">
        <f>рейтинг!BL19</f>
        <v>23.5</v>
      </c>
      <c r="W19" s="217">
        <f>рейтинг!BM19</f>
        <v>2</v>
      </c>
      <c r="X19" s="88">
        <f>рейтинг!BR19</f>
        <v>70.5</v>
      </c>
      <c r="Y19" s="229">
        <f>рейтинг!BS19</f>
        <v>12</v>
      </c>
      <c r="Z19" s="88">
        <f>рейтинг!BX19</f>
        <v>19.75</v>
      </c>
      <c r="AA19" s="229">
        <f>рейтинг!BY19</f>
        <v>6</v>
      </c>
      <c r="AB19" s="88">
        <f>рейтинг!CD19</f>
        <v>43</v>
      </c>
      <c r="AC19" s="75">
        <f>рейтинг!CE19</f>
        <v>8</v>
      </c>
      <c r="AD19" s="88">
        <f>рейтинг!CJ19</f>
        <v>62</v>
      </c>
      <c r="AE19" s="217">
        <f>рейтинг!CK19</f>
        <v>1</v>
      </c>
      <c r="AF19" s="88">
        <f>рейтинг!CP19</f>
        <v>41</v>
      </c>
      <c r="AG19" s="229">
        <f>рейтинг!CQ19</f>
        <v>5</v>
      </c>
      <c r="AH19" s="88">
        <f>рейтинг!CV19</f>
        <v>14.05</v>
      </c>
      <c r="AI19" s="102">
        <f>рейтинг!CW19</f>
        <v>13</v>
      </c>
      <c r="AJ19" s="88">
        <f>рейтинг!DB19</f>
        <v>30.7</v>
      </c>
      <c r="AK19" s="229">
        <f>рейтинг!DC19</f>
        <v>7</v>
      </c>
      <c r="AL19" s="88">
        <f>рейтинг!DH19</f>
        <v>20.5</v>
      </c>
      <c r="AM19" s="229">
        <f>рейтинг!DI19</f>
        <v>5</v>
      </c>
      <c r="AN19" s="88">
        <f>рейтинг!DN19</f>
        <v>15.75</v>
      </c>
      <c r="AO19" s="229">
        <f>рейтинг!DO19</f>
        <v>10</v>
      </c>
      <c r="AP19" s="88">
        <f>рейтинг!DT19</f>
        <v>7.9</v>
      </c>
      <c r="AQ19" s="230">
        <f>рейтинг!DU19</f>
        <v>11</v>
      </c>
      <c r="AR19" s="88">
        <f>рейтинг!DZ19</f>
        <v>7.5</v>
      </c>
      <c r="AS19" s="217">
        <f>рейтинг!EA19</f>
        <v>2</v>
      </c>
      <c r="AT19" s="242">
        <f>рейтинг!EF19</f>
        <v>6.5</v>
      </c>
      <c r="AU19" s="219">
        <f>рейтинг!EG19</f>
        <v>2</v>
      </c>
      <c r="AV19" s="242">
        <f>рейтинг!EL19</f>
        <v>8.925</v>
      </c>
      <c r="AW19" s="229">
        <f>рейтинг!EM19</f>
        <v>7</v>
      </c>
      <c r="AX19" s="174"/>
    </row>
    <row r="20" spans="1:50" s="95" customFormat="1" ht="15.75">
      <c r="A20" s="171" t="s">
        <v>59</v>
      </c>
      <c r="B20" s="172">
        <f>рейтинг!D20</f>
        <v>16.24</v>
      </c>
      <c r="C20" s="214">
        <f>рейтинг!E20</f>
        <v>3</v>
      </c>
      <c r="D20" s="88">
        <f>рейтинг!J20</f>
        <v>15.45</v>
      </c>
      <c r="E20" s="105">
        <f>рейтинг!K20</f>
        <v>4</v>
      </c>
      <c r="F20" s="172">
        <f>рейтинг!P20</f>
        <v>15.77</v>
      </c>
      <c r="G20" s="229">
        <f>рейтинг!Q20</f>
        <v>4</v>
      </c>
      <c r="H20" s="88">
        <f>рейтинг!V20</f>
        <v>120.75</v>
      </c>
      <c r="I20" s="229">
        <f>рейтинг!W20</f>
        <v>5</v>
      </c>
      <c r="J20" s="88">
        <f>рейтинг!AB20</f>
        <v>118.75</v>
      </c>
      <c r="K20" s="229">
        <f>рейтинг!AC20</f>
        <v>6</v>
      </c>
      <c r="L20" s="88">
        <f>рейтинг!AH20</f>
        <v>73</v>
      </c>
      <c r="M20" s="102">
        <f>рейтинг!AI20</f>
        <v>15</v>
      </c>
      <c r="N20" s="242">
        <f>рейтинг!AN20</f>
        <v>65</v>
      </c>
      <c r="O20" s="229">
        <f>рейтинг!AO20</f>
        <v>5</v>
      </c>
      <c r="P20" s="242">
        <f>рейтинг!AT20</f>
        <v>10.25</v>
      </c>
      <c r="Q20" s="217">
        <f>рейтинг!AU20</f>
        <v>1</v>
      </c>
      <c r="R20" s="242">
        <f>рейтинг!AZ20</f>
        <v>14.75</v>
      </c>
      <c r="S20" s="217">
        <f>рейтинг!BA20</f>
        <v>1</v>
      </c>
      <c r="T20" s="242">
        <f>рейтинг!BF20</f>
        <v>23.225</v>
      </c>
      <c r="U20" s="229">
        <f>рейтинг!BG20</f>
        <v>8</v>
      </c>
      <c r="V20" s="242">
        <f>рейтинг!BL20</f>
        <v>26</v>
      </c>
      <c r="W20" s="229">
        <f>рейтинг!BM20</f>
        <v>6</v>
      </c>
      <c r="X20" s="242">
        <f>рейтинг!BR20</f>
        <v>65.5</v>
      </c>
      <c r="Y20" s="217">
        <f>рейтинг!BS20</f>
        <v>2</v>
      </c>
      <c r="Z20" s="242">
        <f>рейтинг!BX20</f>
        <v>19.25</v>
      </c>
      <c r="AA20" s="229">
        <f>рейтинг!BY20</f>
        <v>4</v>
      </c>
      <c r="AB20" s="242">
        <f>рейтинг!CD20</f>
        <v>40</v>
      </c>
      <c r="AC20" s="217">
        <f>рейтинг!CE20</f>
        <v>3</v>
      </c>
      <c r="AD20" s="242">
        <f>рейтинг!CJ20</f>
        <v>120</v>
      </c>
      <c r="AE20" s="217">
        <f>рейтинг!CK20</f>
        <v>2</v>
      </c>
      <c r="AF20" s="242">
        <f>рейтинг!CP20</f>
        <v>40.25</v>
      </c>
      <c r="AG20" s="217">
        <f>рейтинг!CQ20</f>
        <v>2</v>
      </c>
      <c r="AH20" s="242">
        <f>рейтинг!CV20</f>
        <v>12.75</v>
      </c>
      <c r="AI20" s="217">
        <f>рейтинг!CW20</f>
        <v>1</v>
      </c>
      <c r="AJ20" s="242">
        <f>рейтинг!DB20</f>
        <v>31</v>
      </c>
      <c r="AK20" s="229">
        <f>рейтинг!DC20</f>
        <v>9</v>
      </c>
      <c r="AL20" s="242">
        <f>рейтинг!DH20</f>
        <v>20.5</v>
      </c>
      <c r="AM20" s="229">
        <f>рейтинг!DI20</f>
        <v>5</v>
      </c>
      <c r="AN20" s="88">
        <f>рейтинг!DN20</f>
        <v>15.75</v>
      </c>
      <c r="AO20" s="229">
        <f>рейтинг!DO20</f>
        <v>10</v>
      </c>
      <c r="AP20" s="88">
        <f>рейтинг!DT20</f>
        <v>7.4399999999999995</v>
      </c>
      <c r="AQ20" s="230">
        <f>рейтинг!DU20</f>
        <v>10</v>
      </c>
      <c r="AR20" s="88">
        <f>рейтинг!DZ20</f>
        <v>7.965</v>
      </c>
      <c r="AS20" s="229">
        <f>рейтинг!EA20</f>
        <v>5</v>
      </c>
      <c r="AT20" s="88">
        <f>рейтинг!EF20</f>
        <v>7.4</v>
      </c>
      <c r="AU20" s="236">
        <f>рейтинг!EG20</f>
        <v>4</v>
      </c>
      <c r="AV20" s="88">
        <f>рейтинг!EL20</f>
        <v>8.5</v>
      </c>
      <c r="AW20" s="217">
        <f>рейтинг!EM20</f>
        <v>3</v>
      </c>
      <c r="AX20" s="174"/>
    </row>
    <row r="21" spans="1:50" s="95" customFormat="1" ht="31.5">
      <c r="A21" s="171" t="s">
        <v>60</v>
      </c>
      <c r="B21" s="172">
        <f>рейтинг!D21</f>
        <v>15.600000000000001</v>
      </c>
      <c r="C21" s="214">
        <f>рейтинг!E21</f>
        <v>2</v>
      </c>
      <c r="D21" s="88">
        <f>рейтинг!J21</f>
        <v>13.675</v>
      </c>
      <c r="E21" s="215">
        <f>рейтинг!K21</f>
        <v>2</v>
      </c>
      <c r="F21" s="172">
        <f>рейтинг!P21</f>
        <v>15.125</v>
      </c>
      <c r="G21" s="217">
        <f>рейтинг!Q21</f>
        <v>2</v>
      </c>
      <c r="H21" s="88">
        <f>рейтинг!V21</f>
        <v>125</v>
      </c>
      <c r="I21" s="102">
        <f>рейтинг!W21</f>
        <v>10</v>
      </c>
      <c r="J21" s="88">
        <f>рейтинг!AB21</f>
        <v>135</v>
      </c>
      <c r="K21" s="102">
        <f>рейтинг!AC21</f>
        <v>15</v>
      </c>
      <c r="L21" s="88">
        <f>рейтинг!AH21</f>
        <v>72.75</v>
      </c>
      <c r="M21" s="102">
        <f>рейтинг!AI21</f>
        <v>14</v>
      </c>
      <c r="N21" s="88">
        <f>рейтинг!AN21</f>
        <v>40</v>
      </c>
      <c r="O21" s="217">
        <f>рейтинг!AO21</f>
        <v>1</v>
      </c>
      <c r="P21" s="88">
        <f>рейтинг!AT21</f>
        <v>12.65</v>
      </c>
      <c r="Q21" s="102">
        <f>рейтинг!AU21</f>
        <v>14</v>
      </c>
      <c r="R21" s="88">
        <f>рейтинг!AZ21</f>
        <v>18.25</v>
      </c>
      <c r="S21" s="102">
        <f>рейтинг!BA21</f>
        <v>15</v>
      </c>
      <c r="T21" s="88">
        <f>рейтинг!BF21</f>
        <v>22.85</v>
      </c>
      <c r="U21" s="229">
        <f>рейтинг!BG21</f>
        <v>4</v>
      </c>
      <c r="V21" s="88">
        <f>рейтинг!BL21</f>
        <v>21</v>
      </c>
      <c r="W21" s="217">
        <f>рейтинг!BM21</f>
        <v>1</v>
      </c>
      <c r="X21" s="88">
        <f>рейтинг!BR21</f>
        <v>71</v>
      </c>
      <c r="Y21" s="102">
        <f>рейтинг!BS21</f>
        <v>13</v>
      </c>
      <c r="Z21" s="88">
        <f>рейтинг!BX21</f>
        <v>9.55</v>
      </c>
      <c r="AA21" s="217">
        <f>рейтинг!BY21</f>
        <v>1</v>
      </c>
      <c r="AB21" s="88">
        <f>рейтинг!CD21</f>
        <v>18.5</v>
      </c>
      <c r="AC21" s="217">
        <f>рейтинг!CE21</f>
        <v>1</v>
      </c>
      <c r="AD21" s="88">
        <f>рейтинг!CJ21</f>
        <v>127.5</v>
      </c>
      <c r="AE21" s="229">
        <f>рейтинг!CK21</f>
        <v>8</v>
      </c>
      <c r="AF21" s="88">
        <f>рейтинг!CP21</f>
        <v>20</v>
      </c>
      <c r="AG21" s="218">
        <f>рейтинг!CQ21</f>
        <v>1</v>
      </c>
      <c r="AH21" s="88">
        <f>рейтинг!CV21</f>
        <v>15.75</v>
      </c>
      <c r="AI21" s="102">
        <f>рейтинг!CW21</f>
        <v>15</v>
      </c>
      <c r="AJ21" s="88">
        <f>рейтинг!DB21</f>
        <v>30.375</v>
      </c>
      <c r="AK21" s="229">
        <f>рейтинг!DC21</f>
        <v>5</v>
      </c>
      <c r="AL21" s="88">
        <f>рейтинг!DH21</f>
        <v>24.25</v>
      </c>
      <c r="AM21" s="102">
        <f>рейтинг!DI21</f>
        <v>14</v>
      </c>
      <c r="AN21" s="88">
        <f>рейтинг!DN21</f>
        <v>15.75</v>
      </c>
      <c r="AO21" s="230">
        <f>рейтинг!DO21</f>
        <v>10</v>
      </c>
      <c r="AP21" s="88">
        <f>рейтинг!DT21</f>
        <v>9.25</v>
      </c>
      <c r="AQ21" s="102">
        <f>рейтинг!DU21</f>
        <v>15</v>
      </c>
      <c r="AR21" s="88">
        <f>рейтинг!DZ21</f>
        <v>10.25</v>
      </c>
      <c r="AS21" s="244">
        <f>рейтинг!EA21</f>
        <v>14</v>
      </c>
      <c r="AT21" s="88">
        <f>рейтинг!EF21</f>
        <v>10.75</v>
      </c>
      <c r="AU21" s="203">
        <f>рейтинг!EG21</f>
        <v>15</v>
      </c>
      <c r="AV21" s="88">
        <f>рейтинг!EL21</f>
        <v>10</v>
      </c>
      <c r="AW21" s="102">
        <f>рейтинг!EM21</f>
        <v>13</v>
      </c>
      <c r="AX21" s="174"/>
    </row>
    <row r="22" spans="1:50" s="95" customFormat="1" ht="15.75">
      <c r="A22" s="171" t="s">
        <v>61</v>
      </c>
      <c r="B22" s="172">
        <f>рейтинг!D22</f>
        <v>14.21</v>
      </c>
      <c r="C22" s="216">
        <f>рейтинг!E22</f>
        <v>1</v>
      </c>
      <c r="D22" s="88">
        <f>рейтинг!J22</f>
        <v>13.04</v>
      </c>
      <c r="E22" s="215">
        <f>рейтинг!K22</f>
        <v>1</v>
      </c>
      <c r="F22" s="172">
        <f>рейтинг!P22</f>
        <v>14.47</v>
      </c>
      <c r="G22" s="217">
        <f>рейтинг!Q22</f>
        <v>1</v>
      </c>
      <c r="H22" s="88">
        <f>рейтинг!V22</f>
        <v>144.975</v>
      </c>
      <c r="I22" s="102">
        <f>рейтинг!W22</f>
        <v>12</v>
      </c>
      <c r="J22" s="88">
        <f>рейтинг!AB22</f>
        <v>111.225</v>
      </c>
      <c r="K22" s="229">
        <f>рейтинг!AC22</f>
        <v>4</v>
      </c>
      <c r="L22" s="88">
        <f>рейтинг!AH22</f>
        <v>66.7</v>
      </c>
      <c r="M22" s="102">
        <f>рейтинг!AI22</f>
        <v>13</v>
      </c>
      <c r="N22" s="88">
        <f>рейтинг!AN22</f>
        <v>67.5</v>
      </c>
      <c r="O22" s="102">
        <f>рейтинг!AO22</f>
        <v>12</v>
      </c>
      <c r="P22" s="88">
        <f>рейтинг!AT22</f>
        <v>12.675</v>
      </c>
      <c r="Q22" s="102">
        <f>рейтинг!AU22</f>
        <v>15</v>
      </c>
      <c r="R22" s="88">
        <f>рейтинг!AZ22</f>
        <v>16.775</v>
      </c>
      <c r="S22" s="102">
        <f>рейтинг!BA22</f>
        <v>13</v>
      </c>
      <c r="T22" s="88">
        <f>рейтинг!BF22</f>
        <v>24.07</v>
      </c>
      <c r="U22" s="229">
        <f>рейтинг!BG22</f>
        <v>12</v>
      </c>
      <c r="V22" s="88">
        <f>рейтинг!BL22</f>
        <v>27.975</v>
      </c>
      <c r="W22" s="75">
        <f>рейтинг!BM22</f>
        <v>12</v>
      </c>
      <c r="X22" s="88">
        <f>рейтинг!BR22</f>
        <v>66.95</v>
      </c>
      <c r="Y22" s="229">
        <f>рейтинг!BS22</f>
        <v>4</v>
      </c>
      <c r="Z22" s="88">
        <f>рейтинг!BX22</f>
        <v>22</v>
      </c>
      <c r="AA22" s="102">
        <f>рейтинг!BY22</f>
        <v>13</v>
      </c>
      <c r="AB22" s="88">
        <f>рейтинг!CD22</f>
        <v>35.7</v>
      </c>
      <c r="AC22" s="217">
        <f>рейтинг!CE22</f>
        <v>2</v>
      </c>
      <c r="AD22" s="88">
        <f>рейтинг!CJ22</f>
        <v>120.375</v>
      </c>
      <c r="AE22" s="217">
        <f>рейтинг!CK22</f>
        <v>3</v>
      </c>
      <c r="AF22" s="88">
        <f>рейтинг!CP22</f>
        <v>40.85</v>
      </c>
      <c r="AG22" s="229">
        <f>рейтинг!CQ22</f>
        <v>4</v>
      </c>
      <c r="AH22" s="88">
        <f>рейтинг!CV22</f>
        <v>13.35</v>
      </c>
      <c r="AI22" s="217">
        <f>рейтинг!CW22</f>
        <v>3</v>
      </c>
      <c r="AJ22" s="88">
        <f>рейтинг!DB22</f>
        <v>31.25</v>
      </c>
      <c r="AK22" s="102">
        <f>рейтинг!DC22</f>
        <v>11</v>
      </c>
      <c r="AL22" s="88">
        <f>рейтинг!DH22</f>
        <v>20.975</v>
      </c>
      <c r="AM22" s="229">
        <f>рейтинг!DI22</f>
        <v>8</v>
      </c>
      <c r="AN22" s="88">
        <f>рейтинг!DN22</f>
        <v>13.715</v>
      </c>
      <c r="AO22" s="217">
        <f>рейтинг!DO22</f>
        <v>1</v>
      </c>
      <c r="AP22" s="88">
        <f>рейтинг!DT22</f>
        <v>6.615</v>
      </c>
      <c r="AQ22" s="229">
        <f>рейтинг!DU22</f>
        <v>6</v>
      </c>
      <c r="AR22" s="242">
        <f>рейтинг!DZ22</f>
        <v>7.725</v>
      </c>
      <c r="AS22" s="217">
        <f>рейтинг!EA22</f>
        <v>3</v>
      </c>
      <c r="AT22" s="242">
        <f>рейтинг!EF22</f>
        <v>6.025</v>
      </c>
      <c r="AU22" s="219">
        <f>рейтинг!EG22</f>
        <v>1</v>
      </c>
      <c r="AV22" s="88">
        <f>рейтинг!EL22</f>
        <v>8.65</v>
      </c>
      <c r="AW22" s="229">
        <f>рейтинг!EM22</f>
        <v>4</v>
      </c>
      <c r="AX22" s="174"/>
    </row>
    <row r="23" spans="1:50" s="95" customFormat="1" ht="15.75">
      <c r="A23" s="171" t="s">
        <v>62</v>
      </c>
      <c r="B23" s="172">
        <f>рейтинг!D23</f>
        <v>16.5</v>
      </c>
      <c r="C23" s="235">
        <f>рейтинг!E23</f>
        <v>4</v>
      </c>
      <c r="D23" s="88">
        <f>рейтинг!J23</f>
        <v>15.5</v>
      </c>
      <c r="E23" s="105">
        <f>рейтинг!K23</f>
        <v>5</v>
      </c>
      <c r="F23" s="172" t="str">
        <f>рейтинг!P23</f>
        <v>-</v>
      </c>
      <c r="G23" s="75" t="str">
        <f>рейтинг!Q23</f>
        <v>-</v>
      </c>
      <c r="H23" s="88">
        <f>рейтинг!V23</f>
        <v>122</v>
      </c>
      <c r="I23" s="229">
        <f>рейтинг!W23</f>
        <v>6</v>
      </c>
      <c r="J23" s="88">
        <f>рейтинг!AB23</f>
        <v>120</v>
      </c>
      <c r="K23" s="229">
        <f>рейтинг!AC23</f>
        <v>7</v>
      </c>
      <c r="L23" s="88">
        <f>рейтинг!AH23</f>
        <v>62.9</v>
      </c>
      <c r="M23" s="229">
        <f>рейтинг!AI23</f>
        <v>6</v>
      </c>
      <c r="N23" s="88">
        <f>рейтинг!AN23</f>
        <v>63</v>
      </c>
      <c r="O23" s="229">
        <f>рейтинг!AO23</f>
        <v>4</v>
      </c>
      <c r="P23" s="88">
        <f>рейтинг!AT23</f>
        <v>10.5</v>
      </c>
      <c r="Q23" s="217">
        <f>рейтинг!AU23</f>
        <v>3</v>
      </c>
      <c r="R23" s="88">
        <f>рейтинг!AZ23</f>
        <v>16.05</v>
      </c>
      <c r="S23" s="229">
        <f>рейтинг!BA23</f>
        <v>9</v>
      </c>
      <c r="T23" s="88">
        <f>рейтинг!BF23</f>
        <v>22.8</v>
      </c>
      <c r="U23" s="217">
        <f>рейтинг!BG23</f>
        <v>3</v>
      </c>
      <c r="V23" s="88">
        <f>рейтинг!BL23</f>
        <v>25.5</v>
      </c>
      <c r="W23" s="229">
        <f>рейтинг!BM23</f>
        <v>4</v>
      </c>
      <c r="X23" s="88">
        <f>рейтинг!BR23</f>
        <v>67</v>
      </c>
      <c r="Y23" s="229">
        <f>рейтинг!BS23</f>
        <v>5</v>
      </c>
      <c r="Z23" s="88">
        <f>рейтинг!BX23</f>
        <v>20</v>
      </c>
      <c r="AA23" s="229">
        <f>рейтинг!BY23</f>
        <v>8</v>
      </c>
      <c r="AB23" s="88">
        <f>рейтинг!CD23</f>
        <v>45</v>
      </c>
      <c r="AC23" s="75">
        <f>рейтинг!CE23</f>
        <v>9</v>
      </c>
      <c r="AD23" s="88">
        <f>рейтинг!CJ23</f>
        <v>124</v>
      </c>
      <c r="AE23" s="229">
        <f>рейтинг!CK23</f>
        <v>5</v>
      </c>
      <c r="AF23" s="88">
        <f>рейтинг!CP23</f>
        <v>40.5</v>
      </c>
      <c r="AG23" s="217">
        <f>рейтинг!CQ23</f>
        <v>3</v>
      </c>
      <c r="AH23" s="88">
        <f>рейтинг!CV23</f>
        <v>13.6</v>
      </c>
      <c r="AI23" s="229">
        <f>рейтинг!CW23</f>
        <v>6</v>
      </c>
      <c r="AJ23" s="88">
        <f>рейтинг!DB23</f>
        <v>32</v>
      </c>
      <c r="AK23" s="102">
        <f>рейтинг!DC23</f>
        <v>15</v>
      </c>
      <c r="AL23" s="88">
        <f>рейтинг!DH23</f>
        <v>20</v>
      </c>
      <c r="AM23" s="217">
        <f>рейтинг!DI23</f>
        <v>3</v>
      </c>
      <c r="AN23" s="88">
        <f>рейтинг!DN23</f>
        <v>13.9</v>
      </c>
      <c r="AO23" s="217">
        <f>рейтинг!DO23</f>
        <v>3</v>
      </c>
      <c r="AP23" s="88">
        <f>рейтинг!DT23</f>
        <v>7</v>
      </c>
      <c r="AQ23" s="229">
        <f>рейтинг!DU23</f>
        <v>8</v>
      </c>
      <c r="AR23" s="242">
        <f>рейтинг!DZ23</f>
        <v>7.9</v>
      </c>
      <c r="AS23" s="229">
        <f>рейтинг!EA23</f>
        <v>4</v>
      </c>
      <c r="AT23" s="242">
        <f>рейтинг!EF23</f>
        <v>7.5</v>
      </c>
      <c r="AU23" s="236">
        <f>рейтинг!EG23</f>
        <v>5</v>
      </c>
      <c r="AV23" s="88">
        <f>рейтинг!EL23</f>
        <v>8.9</v>
      </c>
      <c r="AW23" s="229">
        <f>рейтинг!EM23</f>
        <v>6</v>
      </c>
      <c r="AX23" s="174"/>
    </row>
    <row r="24" spans="1:50" ht="31.5">
      <c r="A24" s="36" t="s">
        <v>63</v>
      </c>
      <c r="B24" s="71">
        <f>рейтинг!D24</f>
        <v>16.808666666666667</v>
      </c>
      <c r="C24" s="72"/>
      <c r="D24" s="61">
        <f>рейтинг!J24</f>
        <v>16.005666666666666</v>
      </c>
      <c r="E24" s="73"/>
      <c r="F24" s="71">
        <f>рейтинг!P24</f>
        <v>16.71392857142857</v>
      </c>
      <c r="G24" s="74"/>
      <c r="H24" s="61">
        <f>рейтинг!V24</f>
        <v>122.69791666666667</v>
      </c>
      <c r="I24" s="74" t="s">
        <v>90</v>
      </c>
      <c r="J24" s="61">
        <f>рейтинг!AB24</f>
        <v>117.17799999999998</v>
      </c>
      <c r="K24" s="74"/>
      <c r="L24" s="61">
        <f>рейтинг!AH24</f>
        <v>64.59033333333333</v>
      </c>
      <c r="M24" s="74"/>
      <c r="N24" s="61">
        <f>рейтинг!AN24</f>
        <v>67.67307692307692</v>
      </c>
      <c r="O24" s="74"/>
      <c r="P24" s="61">
        <f>рейтинг!AT24</f>
        <v>11.571333333333335</v>
      </c>
      <c r="Q24" s="74"/>
      <c r="R24" s="61">
        <f>рейтинг!AZ24</f>
        <v>16.102333333333334</v>
      </c>
      <c r="S24" s="74"/>
      <c r="T24" s="61">
        <f>рейтинг!BF24</f>
        <v>23.275000000000002</v>
      </c>
      <c r="U24" s="74"/>
      <c r="V24" s="61">
        <f>рейтинг!BL24</f>
        <v>26.467333333333332</v>
      </c>
      <c r="W24" s="74"/>
      <c r="X24" s="61">
        <f>рейтинг!BR24</f>
        <v>68.90799999999999</v>
      </c>
      <c r="Y24" s="74"/>
      <c r="Z24" s="61">
        <f>рейтинг!BX24</f>
        <v>19.723333333333336</v>
      </c>
      <c r="AA24" s="74"/>
      <c r="AB24" s="61">
        <f>рейтинг!CD24</f>
        <v>44.50166666666667</v>
      </c>
      <c r="AC24" s="74"/>
      <c r="AD24" s="61">
        <f>рейтинг!CJ24</f>
        <v>124.07133333333334</v>
      </c>
      <c r="AE24" s="62"/>
      <c r="AF24" s="61">
        <f>рейтинг!CP24</f>
        <v>46.467666666666666</v>
      </c>
      <c r="AG24" s="62"/>
      <c r="AH24" s="61">
        <f>рейтинг!CV24</f>
        <v>13.776</v>
      </c>
      <c r="AI24" s="62"/>
      <c r="AJ24" s="61">
        <f>рейтинг!DB24</f>
        <v>30.731999999999996</v>
      </c>
      <c r="AK24" s="62"/>
      <c r="AL24" s="61">
        <f>рейтинг!DH24</f>
        <v>21.49666666666667</v>
      </c>
      <c r="AM24" s="62"/>
      <c r="AN24" s="61">
        <f>рейтинг!DN24</f>
        <v>15.031333333333334</v>
      </c>
      <c r="AO24" s="62"/>
      <c r="AP24" s="61">
        <f>рейтинг!DT24</f>
        <v>7.1273333333333335</v>
      </c>
      <c r="AQ24" s="62"/>
      <c r="AR24" s="61">
        <f>рейтинг!DZ24</f>
        <v>8.591333333333333</v>
      </c>
      <c r="AS24" s="62"/>
      <c r="AT24" s="61">
        <f>рейтинг!EF24</f>
        <v>8.246333333333334</v>
      </c>
      <c r="AU24" s="62"/>
      <c r="AV24" s="61">
        <f>рейтинг!EL24</f>
        <v>9.106333333333334</v>
      </c>
      <c r="AW24" s="53"/>
      <c r="AX24" s="86"/>
    </row>
    <row r="25" spans="1:2" ht="12.75">
      <c r="A25" s="60"/>
      <c r="B25" t="s">
        <v>101</v>
      </c>
    </row>
    <row r="26" spans="1:37" ht="12.75">
      <c r="A26" s="59"/>
      <c r="B26" t="s">
        <v>91</v>
      </c>
      <c r="AK26" s="17"/>
    </row>
    <row r="29" ht="12.75">
      <c r="AF29" s="17"/>
    </row>
  </sheetData>
  <sheetProtection password="CF68" sheet="1"/>
  <protectedRanges>
    <protectedRange password="CF68" sqref="C6 E6 G6 I6 K6 M6 O6 Q6 S6 U6 W6 Y6 AE6 AG6 AI6 AK6 AM6 AQ6 AO6 AS6 AU6 AW6 AA6:AC6" name="Диапазон1"/>
  </protectedRanges>
  <mergeCells count="28">
    <mergeCell ref="AV5:AW5"/>
    <mergeCell ref="AF5:AG5"/>
    <mergeCell ref="AH5:AI5"/>
    <mergeCell ref="AJ5:AK5"/>
    <mergeCell ref="AL5:AM5"/>
    <mergeCell ref="AN5:AO5"/>
    <mergeCell ref="AP5:AQ5"/>
    <mergeCell ref="X5:Y5"/>
    <mergeCell ref="Z5:AA5"/>
    <mergeCell ref="AB5:AC5"/>
    <mergeCell ref="AD5:AE5"/>
    <mergeCell ref="AR5:AS5"/>
    <mergeCell ref="AT5:AU5"/>
    <mergeCell ref="L5:M5"/>
    <mergeCell ref="N5:O5"/>
    <mergeCell ref="P5:Q5"/>
    <mergeCell ref="R5:S5"/>
    <mergeCell ref="T5:U5"/>
    <mergeCell ref="V5:W5"/>
    <mergeCell ref="B1:G1"/>
    <mergeCell ref="B3:E3"/>
    <mergeCell ref="A5:A6"/>
    <mergeCell ref="B5:C5"/>
    <mergeCell ref="D5:E5"/>
    <mergeCell ref="F5:G5"/>
    <mergeCell ref="B2:K2"/>
    <mergeCell ref="H5:I5"/>
    <mergeCell ref="J5:K5"/>
  </mergeCells>
  <printOptions/>
  <pageMargins left="0.5118110236220472" right="0.11811023622047245" top="0.5511811023622047" bottom="0.1968503937007874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L26"/>
  <sheetViews>
    <sheetView tabSelected="1" view="pageBreakPreview" zoomScale="80" zoomScaleNormal="70" zoomScaleSheetLayoutView="80" workbookViewId="0" topLeftCell="A1">
      <selection activeCell="Y18" sqref="Y18"/>
    </sheetView>
  </sheetViews>
  <sheetFormatPr defaultColWidth="9.00390625" defaultRowHeight="12.75"/>
  <cols>
    <col min="1" max="1" width="22.125" style="113" customWidth="1"/>
    <col min="2" max="2" width="6.125" style="133" customWidth="1"/>
    <col min="3" max="3" width="5.75390625" style="117" customWidth="1"/>
    <col min="4" max="4" width="3.25390625" style="117" customWidth="1"/>
    <col min="5" max="5" width="6.00390625" style="117" customWidth="1"/>
    <col min="6" max="6" width="3.00390625" style="117" customWidth="1"/>
    <col min="7" max="7" width="7.00390625" style="117" customWidth="1"/>
    <col min="8" max="8" width="3.75390625" style="117" customWidth="1"/>
    <col min="9" max="9" width="7.625" style="117" customWidth="1"/>
    <col min="10" max="10" width="3.375" style="117" customWidth="1"/>
    <col min="11" max="11" width="7.25390625" style="117" customWidth="1"/>
    <col min="12" max="12" width="3.125" style="117" customWidth="1"/>
    <col min="13" max="13" width="6.00390625" style="117" customWidth="1"/>
    <col min="14" max="14" width="3.00390625" style="117" customWidth="1"/>
    <col min="15" max="15" width="5.875" style="117" customWidth="1"/>
    <col min="16" max="16" width="3.00390625" style="117" customWidth="1"/>
    <col min="17" max="17" width="6.00390625" style="117" customWidth="1"/>
    <col min="18" max="18" width="3.00390625" style="117" customWidth="1"/>
    <col min="19" max="19" width="5.875" style="117" customWidth="1"/>
    <col min="20" max="20" width="3.125" style="117" customWidth="1"/>
    <col min="21" max="21" width="6.00390625" style="117" customWidth="1"/>
    <col min="22" max="22" width="3.625" style="117" customWidth="1"/>
    <col min="23" max="23" width="5.75390625" style="117" customWidth="1"/>
    <col min="24" max="24" width="3.375" style="117" customWidth="1"/>
    <col min="25" max="25" width="6.625" style="117" customWidth="1"/>
    <col min="26" max="26" width="3.125" style="117" customWidth="1"/>
    <col min="27" max="27" width="6.375" style="117" customWidth="1"/>
    <col min="28" max="28" width="3.00390625" style="117" customWidth="1"/>
    <col min="29" max="29" width="5.875" style="117" customWidth="1"/>
    <col min="30" max="30" width="3.25390625" style="117" customWidth="1"/>
    <col min="31" max="31" width="6.875" style="117" customWidth="1"/>
    <col min="32" max="32" width="3.125" style="117" customWidth="1"/>
    <col min="33" max="33" width="6.375" style="117" customWidth="1"/>
    <col min="34" max="34" width="3.00390625" style="117" customWidth="1"/>
    <col min="35" max="35" width="5.875" style="117" customWidth="1"/>
    <col min="36" max="36" width="3.375" style="117" customWidth="1"/>
    <col min="37" max="37" width="6.00390625" style="117" customWidth="1"/>
    <col min="38" max="38" width="3.625" style="117" customWidth="1"/>
    <col min="39" max="39" width="5.75390625" style="117" customWidth="1"/>
    <col min="40" max="40" width="3.25390625" style="117" customWidth="1"/>
    <col min="41" max="41" width="6.125" style="117" customWidth="1"/>
    <col min="42" max="42" width="3.625" style="117" customWidth="1"/>
    <col min="43" max="43" width="6.00390625" style="117" customWidth="1"/>
    <col min="44" max="44" width="3.25390625" style="117" customWidth="1"/>
    <col min="45" max="45" width="6.75390625" style="117" customWidth="1"/>
    <col min="46" max="46" width="3.25390625" style="117" customWidth="1"/>
    <col min="47" max="47" width="6.00390625" style="117" customWidth="1"/>
    <col min="48" max="48" width="3.00390625" style="117" customWidth="1"/>
    <col min="49" max="49" width="6.625" style="117" customWidth="1"/>
    <col min="50" max="50" width="3.875" style="117" customWidth="1"/>
    <col min="51" max="51" width="7.25390625" style="113" customWidth="1"/>
    <col min="52" max="52" width="6.125" style="113" customWidth="1"/>
    <col min="53" max="71" width="11.00390625" style="209" customWidth="1"/>
    <col min="72" max="85" width="12.125" style="209" customWidth="1"/>
    <col min="86" max="90" width="11.625" style="113" customWidth="1"/>
    <col min="91" max="16384" width="9.125" style="113" customWidth="1"/>
  </cols>
  <sheetData>
    <row r="1" spans="1:50" ht="15.75" customHeight="1">
      <c r="A1" s="387" t="s">
        <v>92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  <c r="Y1" s="387"/>
      <c r="Z1" s="387"/>
      <c r="AA1" s="387"/>
      <c r="AB1" s="387"/>
      <c r="AC1" s="387"/>
      <c r="AD1" s="387"/>
      <c r="AE1" s="387"/>
      <c r="AF1" s="387"/>
      <c r="AG1" s="387"/>
      <c r="AH1" s="387"/>
      <c r="AI1" s="387"/>
      <c r="AJ1" s="387"/>
      <c r="AK1" s="387"/>
      <c r="AL1" s="387"/>
      <c r="AM1" s="387"/>
      <c r="AN1" s="387"/>
      <c r="AO1" s="387"/>
      <c r="AP1" s="387"/>
      <c r="AQ1" s="387"/>
      <c r="AR1" s="387"/>
      <c r="AS1" s="387"/>
      <c r="AT1" s="387"/>
      <c r="AU1" s="387"/>
      <c r="AV1" s="387"/>
      <c r="AW1" s="387"/>
      <c r="AX1" s="387"/>
    </row>
    <row r="2" spans="1:50" ht="15.75" customHeight="1">
      <c r="A2" s="387" t="s">
        <v>105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7"/>
      <c r="X2" s="387"/>
      <c r="Y2" s="387"/>
      <c r="Z2" s="387"/>
      <c r="AA2" s="387"/>
      <c r="AB2" s="387"/>
      <c r="AC2" s="387"/>
      <c r="AD2" s="387"/>
      <c r="AE2" s="387"/>
      <c r="AF2" s="387"/>
      <c r="AG2" s="387"/>
      <c r="AH2" s="387"/>
      <c r="AI2" s="387"/>
      <c r="AJ2" s="387"/>
      <c r="AK2" s="387"/>
      <c r="AL2" s="387"/>
      <c r="AM2" s="387"/>
      <c r="AN2" s="387"/>
      <c r="AO2" s="387"/>
      <c r="AP2" s="387"/>
      <c r="AQ2" s="387"/>
      <c r="AR2" s="387"/>
      <c r="AS2" s="387"/>
      <c r="AT2" s="387"/>
      <c r="AU2" s="387"/>
      <c r="AV2" s="387"/>
      <c r="AW2" s="387"/>
      <c r="AX2" s="387"/>
    </row>
    <row r="3" spans="1:50" ht="15.75" customHeight="1">
      <c r="A3" s="388" t="s">
        <v>90</v>
      </c>
      <c r="B3" s="388"/>
      <c r="C3" s="388"/>
      <c r="D3" s="388"/>
      <c r="E3" s="388"/>
      <c r="F3" s="388"/>
      <c r="G3" s="415"/>
      <c r="H3" s="415"/>
      <c r="I3" s="415"/>
      <c r="J3" s="415"/>
      <c r="K3" s="415"/>
      <c r="L3" s="110"/>
      <c r="M3" s="110"/>
      <c r="N3" s="110"/>
      <c r="O3" s="110"/>
      <c r="P3" s="110"/>
      <c r="Q3" s="423"/>
      <c r="R3" s="424"/>
      <c r="S3" s="424"/>
      <c r="T3" s="431" t="s">
        <v>103</v>
      </c>
      <c r="U3" s="432"/>
      <c r="V3" s="432"/>
      <c r="W3" s="429">
        <v>43789</v>
      </c>
      <c r="X3" s="430"/>
      <c r="Y3" s="430"/>
      <c r="Z3" s="110"/>
      <c r="AA3" s="387"/>
      <c r="AB3" s="420"/>
      <c r="AC3" s="420"/>
      <c r="AD3" s="420"/>
      <c r="AE3" s="420"/>
      <c r="AF3" s="420"/>
      <c r="AG3" s="420"/>
      <c r="AH3" s="420"/>
      <c r="AI3" s="420"/>
      <c r="AJ3" s="420"/>
      <c r="AK3" s="42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</row>
    <row r="4" spans="1:50" ht="15.75">
      <c r="A4" s="18"/>
      <c r="B4" s="109"/>
      <c r="C4" s="104"/>
      <c r="D4" s="104"/>
      <c r="E4" s="104"/>
      <c r="F4" s="104"/>
      <c r="G4" s="104"/>
      <c r="H4" s="110"/>
      <c r="I4" s="110"/>
      <c r="J4" s="110"/>
      <c r="K4" s="110"/>
      <c r="L4" s="111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</row>
    <row r="5" spans="1:85" s="114" customFormat="1" ht="95.25" customHeight="1">
      <c r="A5" s="425" t="s">
        <v>1</v>
      </c>
      <c r="B5" s="426" t="s">
        <v>102</v>
      </c>
      <c r="C5" s="416" t="s">
        <v>88</v>
      </c>
      <c r="D5" s="417"/>
      <c r="E5" s="416" t="s">
        <v>87</v>
      </c>
      <c r="F5" s="417"/>
      <c r="G5" s="416" t="s">
        <v>21</v>
      </c>
      <c r="H5" s="417"/>
      <c r="I5" s="418" t="s">
        <v>71</v>
      </c>
      <c r="J5" s="419"/>
      <c r="K5" s="418" t="s">
        <v>22</v>
      </c>
      <c r="L5" s="419"/>
      <c r="M5" s="416" t="s">
        <v>23</v>
      </c>
      <c r="N5" s="417"/>
      <c r="O5" s="421" t="s">
        <v>4</v>
      </c>
      <c r="P5" s="422"/>
      <c r="Q5" s="421" t="s">
        <v>86</v>
      </c>
      <c r="R5" s="422"/>
      <c r="S5" s="421" t="s">
        <v>7</v>
      </c>
      <c r="T5" s="422"/>
      <c r="U5" s="421" t="s">
        <v>9</v>
      </c>
      <c r="V5" s="422"/>
      <c r="W5" s="416" t="s">
        <v>8</v>
      </c>
      <c r="X5" s="417"/>
      <c r="Y5" s="416" t="s">
        <v>84</v>
      </c>
      <c r="Z5" s="417"/>
      <c r="AA5" s="416" t="s">
        <v>24</v>
      </c>
      <c r="AB5" s="417"/>
      <c r="AC5" s="416" t="s">
        <v>25</v>
      </c>
      <c r="AD5" s="417"/>
      <c r="AE5" s="416" t="s">
        <v>26</v>
      </c>
      <c r="AF5" s="417"/>
      <c r="AG5" s="416" t="s">
        <v>79</v>
      </c>
      <c r="AH5" s="417"/>
      <c r="AI5" s="416" t="s">
        <v>6</v>
      </c>
      <c r="AJ5" s="417"/>
      <c r="AK5" s="416" t="s">
        <v>80</v>
      </c>
      <c r="AL5" s="417"/>
      <c r="AM5" s="416" t="s">
        <v>27</v>
      </c>
      <c r="AN5" s="417"/>
      <c r="AO5" s="416" t="s">
        <v>10</v>
      </c>
      <c r="AP5" s="417"/>
      <c r="AQ5" s="416" t="s">
        <v>28</v>
      </c>
      <c r="AR5" s="417"/>
      <c r="AS5" s="416" t="s">
        <v>29</v>
      </c>
      <c r="AT5" s="428"/>
      <c r="AU5" s="416" t="s">
        <v>30</v>
      </c>
      <c r="AV5" s="417"/>
      <c r="AW5" s="433" t="s">
        <v>11</v>
      </c>
      <c r="AX5" s="433"/>
      <c r="BA5" s="211"/>
      <c r="BB5" s="211"/>
      <c r="BC5" s="211"/>
      <c r="BD5" s="211"/>
      <c r="BE5" s="211"/>
      <c r="BF5" s="211"/>
      <c r="BG5" s="211"/>
      <c r="BH5" s="211"/>
      <c r="BI5" s="211"/>
      <c r="BJ5" s="211"/>
      <c r="BK5" s="211"/>
      <c r="BL5" s="211"/>
      <c r="BM5" s="211"/>
      <c r="BN5" s="211"/>
      <c r="BO5" s="211"/>
      <c r="BP5" s="211"/>
      <c r="BQ5" s="211"/>
      <c r="BR5" s="211"/>
      <c r="BS5" s="211"/>
      <c r="BT5" s="211"/>
      <c r="BU5" s="211"/>
      <c r="BV5" s="211"/>
      <c r="BW5" s="211"/>
      <c r="BX5" s="211"/>
      <c r="BY5" s="211"/>
      <c r="BZ5" s="211"/>
      <c r="CA5" s="211"/>
      <c r="CB5" s="211"/>
      <c r="CC5" s="211"/>
      <c r="CD5" s="211"/>
      <c r="CE5" s="211"/>
      <c r="CF5" s="211"/>
      <c r="CG5" s="211"/>
    </row>
    <row r="6" spans="1:90" s="115" customFormat="1" ht="52.5" customHeight="1">
      <c r="A6" s="425"/>
      <c r="B6" s="427"/>
      <c r="C6" s="135">
        <v>43789</v>
      </c>
      <c r="D6" s="136" t="s">
        <v>89</v>
      </c>
      <c r="E6" s="137">
        <f>C6</f>
        <v>43789</v>
      </c>
      <c r="F6" s="138" t="s">
        <v>89</v>
      </c>
      <c r="G6" s="137">
        <f>E6</f>
        <v>43789</v>
      </c>
      <c r="H6" s="136" t="s">
        <v>89</v>
      </c>
      <c r="I6" s="137">
        <f>G6</f>
        <v>43789</v>
      </c>
      <c r="J6" s="136" t="s">
        <v>89</v>
      </c>
      <c r="K6" s="137">
        <f>I6</f>
        <v>43789</v>
      </c>
      <c r="L6" s="136" t="s">
        <v>89</v>
      </c>
      <c r="M6" s="137">
        <f>K6</f>
        <v>43789</v>
      </c>
      <c r="N6" s="136" t="s">
        <v>89</v>
      </c>
      <c r="O6" s="137">
        <f>M6</f>
        <v>43789</v>
      </c>
      <c r="P6" s="136" t="s">
        <v>89</v>
      </c>
      <c r="Q6" s="137">
        <f>O6</f>
        <v>43789</v>
      </c>
      <c r="R6" s="136" t="s">
        <v>89</v>
      </c>
      <c r="S6" s="137">
        <f>Q6</f>
        <v>43789</v>
      </c>
      <c r="T6" s="139" t="s">
        <v>89</v>
      </c>
      <c r="U6" s="137">
        <f>S6</f>
        <v>43789</v>
      </c>
      <c r="V6" s="136" t="s">
        <v>89</v>
      </c>
      <c r="W6" s="137">
        <f>U6</f>
        <v>43789</v>
      </c>
      <c r="X6" s="136" t="s">
        <v>89</v>
      </c>
      <c r="Y6" s="137">
        <f>W6</f>
        <v>43789</v>
      </c>
      <c r="Z6" s="136" t="s">
        <v>89</v>
      </c>
      <c r="AA6" s="137">
        <f>Y6</f>
        <v>43789</v>
      </c>
      <c r="AB6" s="136" t="s">
        <v>89</v>
      </c>
      <c r="AC6" s="140">
        <f>AA6</f>
        <v>43789</v>
      </c>
      <c r="AD6" s="136" t="s">
        <v>89</v>
      </c>
      <c r="AE6" s="137">
        <f>AC6</f>
        <v>43789</v>
      </c>
      <c r="AF6" s="139" t="s">
        <v>89</v>
      </c>
      <c r="AG6" s="137">
        <f>AE6</f>
        <v>43789</v>
      </c>
      <c r="AH6" s="136" t="s">
        <v>89</v>
      </c>
      <c r="AI6" s="137">
        <f>AG6</f>
        <v>43789</v>
      </c>
      <c r="AJ6" s="136" t="s">
        <v>89</v>
      </c>
      <c r="AK6" s="137">
        <f>AI6</f>
        <v>43789</v>
      </c>
      <c r="AL6" s="136" t="s">
        <v>89</v>
      </c>
      <c r="AM6" s="137">
        <f>AK6</f>
        <v>43789</v>
      </c>
      <c r="AN6" s="136" t="s">
        <v>89</v>
      </c>
      <c r="AO6" s="137">
        <f>AM6</f>
        <v>43789</v>
      </c>
      <c r="AP6" s="136" t="s">
        <v>89</v>
      </c>
      <c r="AQ6" s="137">
        <f>AO6</f>
        <v>43789</v>
      </c>
      <c r="AR6" s="139" t="s">
        <v>89</v>
      </c>
      <c r="AS6" s="141">
        <f>AQ6</f>
        <v>43789</v>
      </c>
      <c r="AT6" s="136" t="s">
        <v>89</v>
      </c>
      <c r="AU6" s="137">
        <f>AS6</f>
        <v>43789</v>
      </c>
      <c r="AV6" s="139" t="s">
        <v>89</v>
      </c>
      <c r="AW6" s="137">
        <f>AU6</f>
        <v>43789</v>
      </c>
      <c r="AX6" s="139" t="s">
        <v>89</v>
      </c>
      <c r="BA6" s="212"/>
      <c r="BB6" s="212"/>
      <c r="BC6" s="212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152"/>
      <c r="CI6" s="152"/>
      <c r="CJ6" s="152"/>
      <c r="CK6" s="152"/>
      <c r="CL6" s="152"/>
    </row>
    <row r="7" spans="1:90" ht="24.75" customHeight="1">
      <c r="A7" s="54" t="s">
        <v>46</v>
      </c>
      <c r="B7" s="108"/>
      <c r="C7" s="116"/>
      <c r="G7" s="118"/>
      <c r="CH7" s="153"/>
      <c r="CI7" s="153"/>
      <c r="CJ7" s="153"/>
      <c r="CK7" s="153"/>
      <c r="CL7" s="153"/>
    </row>
    <row r="8" spans="1:90" ht="24.75" customHeight="1">
      <c r="A8" s="96" t="s">
        <v>17</v>
      </c>
      <c r="B8" s="119">
        <v>1</v>
      </c>
      <c r="C8" s="191">
        <v>16.61</v>
      </c>
      <c r="D8" s="192">
        <v>5</v>
      </c>
      <c r="E8" s="191">
        <v>15.82</v>
      </c>
      <c r="F8" s="142">
        <v>6</v>
      </c>
      <c r="G8" s="191">
        <v>16.24</v>
      </c>
      <c r="H8" s="143">
        <v>5</v>
      </c>
      <c r="I8" s="191">
        <v>116.625</v>
      </c>
      <c r="J8" s="222">
        <v>3</v>
      </c>
      <c r="K8" s="191">
        <v>103.075</v>
      </c>
      <c r="L8" s="222">
        <v>3</v>
      </c>
      <c r="M8" s="191">
        <v>62.400000000000006</v>
      </c>
      <c r="N8" s="232">
        <v>5</v>
      </c>
      <c r="O8" s="191">
        <v>62</v>
      </c>
      <c r="P8" s="222">
        <v>1</v>
      </c>
      <c r="Q8" s="191">
        <v>10.445</v>
      </c>
      <c r="R8" s="222">
        <v>2</v>
      </c>
      <c r="S8" s="191">
        <v>15.04</v>
      </c>
      <c r="T8" s="222">
        <v>1</v>
      </c>
      <c r="U8" s="191">
        <v>22.619999999999997</v>
      </c>
      <c r="V8" s="222">
        <v>2</v>
      </c>
      <c r="W8" s="191">
        <v>26.755000000000003</v>
      </c>
      <c r="X8" s="232">
        <v>8</v>
      </c>
      <c r="Y8" s="191">
        <v>72.9</v>
      </c>
      <c r="Z8" s="123">
        <v>13</v>
      </c>
      <c r="AA8" s="191">
        <v>19.689999999999998</v>
      </c>
      <c r="AB8" s="232">
        <v>6</v>
      </c>
      <c r="AC8" s="191">
        <v>57.635</v>
      </c>
      <c r="AD8" s="123">
        <v>13</v>
      </c>
      <c r="AE8" s="191">
        <v>135.26999999999998</v>
      </c>
      <c r="AF8" s="123">
        <v>13</v>
      </c>
      <c r="AG8" s="191">
        <v>61.07</v>
      </c>
      <c r="AH8" s="123">
        <v>14</v>
      </c>
      <c r="AI8" s="191">
        <v>13.23</v>
      </c>
      <c r="AJ8" s="222">
        <v>2</v>
      </c>
      <c r="AK8" s="191">
        <v>30</v>
      </c>
      <c r="AL8" s="222">
        <v>3</v>
      </c>
      <c r="AM8" s="191">
        <v>19.575</v>
      </c>
      <c r="AN8" s="222">
        <v>3</v>
      </c>
      <c r="AO8" s="191">
        <v>14.58</v>
      </c>
      <c r="AP8" s="232">
        <v>7</v>
      </c>
      <c r="AQ8" s="191">
        <v>5.015000000000001</v>
      </c>
      <c r="AR8" s="222">
        <v>1</v>
      </c>
      <c r="AS8" s="191">
        <v>6.475</v>
      </c>
      <c r="AT8" s="222">
        <v>1</v>
      </c>
      <c r="AU8" s="191">
        <v>6.455</v>
      </c>
      <c r="AV8" s="222">
        <v>3</v>
      </c>
      <c r="AW8" s="191">
        <v>8.1</v>
      </c>
      <c r="AX8" s="222">
        <v>2</v>
      </c>
      <c r="AY8" s="120"/>
      <c r="AZ8" s="120"/>
      <c r="CH8" s="153"/>
      <c r="CI8" s="153"/>
      <c r="CJ8" s="153"/>
      <c r="CK8" s="153"/>
      <c r="CL8" s="153"/>
    </row>
    <row r="9" spans="1:90" ht="24.75" customHeight="1">
      <c r="A9" s="96" t="s">
        <v>33</v>
      </c>
      <c r="B9" s="199">
        <v>7</v>
      </c>
      <c r="C9" s="191">
        <v>18.66</v>
      </c>
      <c r="D9" s="121">
        <v>15</v>
      </c>
      <c r="E9" s="191">
        <v>18</v>
      </c>
      <c r="F9" s="122">
        <v>14</v>
      </c>
      <c r="G9" s="191">
        <v>19.06</v>
      </c>
      <c r="H9" s="123">
        <v>13</v>
      </c>
      <c r="I9" s="191">
        <v>91.695</v>
      </c>
      <c r="J9" s="222">
        <v>1</v>
      </c>
      <c r="K9" s="191">
        <v>102.875</v>
      </c>
      <c r="L9" s="222">
        <v>2</v>
      </c>
      <c r="M9" s="240">
        <v>55.225</v>
      </c>
      <c r="N9" s="222">
        <v>1</v>
      </c>
      <c r="O9" s="191">
        <v>78.9</v>
      </c>
      <c r="P9" s="123">
        <v>15</v>
      </c>
      <c r="Q9" s="191">
        <v>10.75</v>
      </c>
      <c r="R9" s="232">
        <v>4</v>
      </c>
      <c r="S9" s="191">
        <v>15.34</v>
      </c>
      <c r="T9" s="222">
        <v>3</v>
      </c>
      <c r="U9" s="191">
        <v>24.95</v>
      </c>
      <c r="V9" s="123">
        <v>15</v>
      </c>
      <c r="W9" s="191">
        <v>29.475</v>
      </c>
      <c r="X9" s="123">
        <v>14</v>
      </c>
      <c r="Y9" s="191">
        <v>58.075</v>
      </c>
      <c r="Z9" s="222">
        <v>1</v>
      </c>
      <c r="AA9" s="191">
        <v>19.185000000000002</v>
      </c>
      <c r="AB9" s="222">
        <v>2</v>
      </c>
      <c r="AC9" s="191">
        <v>59.665000000000006</v>
      </c>
      <c r="AD9" s="123">
        <v>15</v>
      </c>
      <c r="AE9" s="191">
        <v>136.53</v>
      </c>
      <c r="AF9" s="123">
        <v>14</v>
      </c>
      <c r="AG9" s="191">
        <v>48.495000000000005</v>
      </c>
      <c r="AH9" s="232">
        <v>12</v>
      </c>
      <c r="AI9" s="191">
        <v>12.75</v>
      </c>
      <c r="AJ9" s="222">
        <v>1</v>
      </c>
      <c r="AK9" s="191">
        <v>29.799999999999997</v>
      </c>
      <c r="AL9" s="222">
        <v>2</v>
      </c>
      <c r="AM9" s="191">
        <v>19.05</v>
      </c>
      <c r="AN9" s="222">
        <v>2</v>
      </c>
      <c r="AO9" s="191">
        <v>12.09</v>
      </c>
      <c r="AP9" s="222">
        <v>2</v>
      </c>
      <c r="AQ9" s="191">
        <v>5.08</v>
      </c>
      <c r="AR9" s="222">
        <v>2</v>
      </c>
      <c r="AS9" s="193">
        <v>8.11</v>
      </c>
      <c r="AT9" s="245">
        <v>5</v>
      </c>
      <c r="AU9" s="191">
        <v>8.04</v>
      </c>
      <c r="AV9" s="232">
        <v>9</v>
      </c>
      <c r="AW9" s="191">
        <v>8.59</v>
      </c>
      <c r="AX9" s="232">
        <v>6</v>
      </c>
      <c r="AY9" s="120"/>
      <c r="AZ9" s="120"/>
      <c r="CH9" s="153"/>
      <c r="CI9" s="153"/>
      <c r="CJ9" s="153"/>
      <c r="CK9" s="153"/>
      <c r="CL9" s="153"/>
    </row>
    <row r="10" spans="1:90" ht="24.75" customHeight="1">
      <c r="A10" s="96" t="s">
        <v>19</v>
      </c>
      <c r="B10" s="199">
        <v>8</v>
      </c>
      <c r="C10" s="194">
        <v>18.26</v>
      </c>
      <c r="D10" s="206">
        <v>14</v>
      </c>
      <c r="E10" s="194">
        <v>17.74</v>
      </c>
      <c r="F10" s="207">
        <v>13</v>
      </c>
      <c r="G10" s="194">
        <v>18.94</v>
      </c>
      <c r="H10" s="124">
        <v>12</v>
      </c>
      <c r="I10" s="194">
        <v>114.99</v>
      </c>
      <c r="J10" s="223">
        <v>2</v>
      </c>
      <c r="K10" s="194">
        <v>95.45</v>
      </c>
      <c r="L10" s="223">
        <v>1</v>
      </c>
      <c r="M10" s="194">
        <v>56.65</v>
      </c>
      <c r="N10" s="223">
        <v>2</v>
      </c>
      <c r="O10" s="194">
        <v>65</v>
      </c>
      <c r="P10" s="233">
        <v>4</v>
      </c>
      <c r="Q10" s="194">
        <v>12.5</v>
      </c>
      <c r="R10" s="124">
        <v>13</v>
      </c>
      <c r="S10" s="194">
        <v>15.9</v>
      </c>
      <c r="T10" s="233">
        <v>6</v>
      </c>
      <c r="U10" s="194">
        <v>24.25</v>
      </c>
      <c r="V10" s="124">
        <v>12</v>
      </c>
      <c r="W10" s="194">
        <v>29</v>
      </c>
      <c r="X10" s="124">
        <v>13</v>
      </c>
      <c r="Y10" s="194">
        <v>76.25</v>
      </c>
      <c r="Z10" s="124">
        <v>14</v>
      </c>
      <c r="AA10" s="194">
        <v>19.25</v>
      </c>
      <c r="AB10" s="233">
        <v>4</v>
      </c>
      <c r="AC10" s="194">
        <v>59.475</v>
      </c>
      <c r="AD10" s="124">
        <v>14</v>
      </c>
      <c r="AE10" s="194">
        <v>136.75</v>
      </c>
      <c r="AF10" s="124">
        <v>15</v>
      </c>
      <c r="AG10" s="194">
        <v>87.375</v>
      </c>
      <c r="AH10" s="124">
        <v>15</v>
      </c>
      <c r="AI10" s="194">
        <v>13.25</v>
      </c>
      <c r="AJ10" s="223">
        <v>3</v>
      </c>
      <c r="AK10" s="194">
        <v>29.5</v>
      </c>
      <c r="AL10" s="223">
        <v>1</v>
      </c>
      <c r="AM10" s="194">
        <v>19</v>
      </c>
      <c r="AN10" s="223">
        <v>1</v>
      </c>
      <c r="AO10" s="194">
        <v>15</v>
      </c>
      <c r="AP10" s="233">
        <v>9</v>
      </c>
      <c r="AQ10" s="194">
        <v>6</v>
      </c>
      <c r="AR10" s="233">
        <v>6</v>
      </c>
      <c r="AS10" s="195">
        <v>8.25</v>
      </c>
      <c r="AT10" s="233">
        <v>6</v>
      </c>
      <c r="AU10" s="194">
        <v>7.75</v>
      </c>
      <c r="AV10" s="233">
        <v>7</v>
      </c>
      <c r="AW10" s="194">
        <v>8.975</v>
      </c>
      <c r="AX10" s="233">
        <v>7</v>
      </c>
      <c r="AY10" s="120"/>
      <c r="AZ10" s="120"/>
      <c r="CH10" s="153"/>
      <c r="CI10" s="153"/>
      <c r="CJ10" s="153"/>
      <c r="CK10" s="153"/>
      <c r="CL10" s="153"/>
    </row>
    <row r="11" spans="1:90" ht="24.75" customHeight="1">
      <c r="A11" s="97" t="s">
        <v>47</v>
      </c>
      <c r="B11" s="199"/>
      <c r="C11" s="196"/>
      <c r="D11" s="143"/>
      <c r="E11" s="191"/>
      <c r="F11" s="143"/>
      <c r="G11" s="191"/>
      <c r="H11" s="143"/>
      <c r="I11" s="191"/>
      <c r="J11" s="143"/>
      <c r="K11" s="191"/>
      <c r="L11" s="143"/>
      <c r="M11" s="191"/>
      <c r="N11" s="143"/>
      <c r="O11" s="191"/>
      <c r="P11" s="232"/>
      <c r="Q11" s="191"/>
      <c r="R11" s="143"/>
      <c r="S11" s="191"/>
      <c r="T11" s="143"/>
      <c r="U11" s="191"/>
      <c r="V11" s="143"/>
      <c r="W11" s="191"/>
      <c r="X11" s="143"/>
      <c r="Y11" s="191"/>
      <c r="Z11" s="143"/>
      <c r="AA11" s="191"/>
      <c r="AB11" s="232"/>
      <c r="AC11" s="191"/>
      <c r="AD11" s="143"/>
      <c r="AE11" s="191"/>
      <c r="AF11" s="143"/>
      <c r="AG11" s="191"/>
      <c r="AH11" s="143"/>
      <c r="AI11" s="191"/>
      <c r="AJ11" s="143"/>
      <c r="AK11" s="191"/>
      <c r="AL11" s="143"/>
      <c r="AM11" s="191"/>
      <c r="AN11" s="143"/>
      <c r="AO11" s="191"/>
      <c r="AP11" s="143"/>
      <c r="AQ11" s="191"/>
      <c r="AR11" s="143"/>
      <c r="AS11" s="191"/>
      <c r="AT11" s="143"/>
      <c r="AU11" s="191"/>
      <c r="AV11" s="143"/>
      <c r="AW11" s="191"/>
      <c r="AX11" s="143"/>
      <c r="AY11" s="120"/>
      <c r="AZ11" s="120"/>
      <c r="CH11" s="153"/>
      <c r="CI11" s="153"/>
      <c r="CJ11" s="153"/>
      <c r="CK11" s="153"/>
      <c r="CL11" s="153"/>
    </row>
    <row r="12" spans="1:90" ht="24.75" customHeight="1">
      <c r="A12" s="96" t="s">
        <v>51</v>
      </c>
      <c r="B12" s="199">
        <v>12</v>
      </c>
      <c r="C12" s="197">
        <v>17</v>
      </c>
      <c r="D12" s="241">
        <v>8</v>
      </c>
      <c r="E12" s="197">
        <v>16.8</v>
      </c>
      <c r="F12" s="231">
        <v>12</v>
      </c>
      <c r="G12" s="197">
        <v>16.5</v>
      </c>
      <c r="H12" s="198">
        <v>7</v>
      </c>
      <c r="I12" s="197" t="s">
        <v>32</v>
      </c>
      <c r="J12" s="198">
        <v>0</v>
      </c>
      <c r="K12" s="197">
        <v>122</v>
      </c>
      <c r="L12" s="234">
        <v>12</v>
      </c>
      <c r="M12" s="197">
        <v>64</v>
      </c>
      <c r="N12" s="198">
        <v>9</v>
      </c>
      <c r="O12" s="197">
        <v>65</v>
      </c>
      <c r="P12" s="234">
        <v>4</v>
      </c>
      <c r="Q12" s="197">
        <v>11.75</v>
      </c>
      <c r="R12" s="198">
        <v>7</v>
      </c>
      <c r="S12" s="197">
        <v>15.9</v>
      </c>
      <c r="T12" s="234">
        <v>6</v>
      </c>
      <c r="U12" s="197">
        <v>23.8</v>
      </c>
      <c r="V12" s="234">
        <v>10</v>
      </c>
      <c r="W12" s="197">
        <v>26.4</v>
      </c>
      <c r="X12" s="453">
        <v>3</v>
      </c>
      <c r="Y12" s="197">
        <v>70</v>
      </c>
      <c r="Z12" s="234">
        <v>11</v>
      </c>
      <c r="AA12" s="197">
        <v>20.05</v>
      </c>
      <c r="AB12" s="234">
        <v>12</v>
      </c>
      <c r="AC12" s="197">
        <v>43</v>
      </c>
      <c r="AD12" s="234">
        <v>7</v>
      </c>
      <c r="AE12" s="197">
        <v>127.5</v>
      </c>
      <c r="AF12" s="234">
        <v>7</v>
      </c>
      <c r="AG12" s="197">
        <v>44.5</v>
      </c>
      <c r="AH12" s="234">
        <v>7</v>
      </c>
      <c r="AI12" s="197">
        <v>13.7</v>
      </c>
      <c r="AJ12" s="234">
        <v>10</v>
      </c>
      <c r="AK12" s="197">
        <v>30.7</v>
      </c>
      <c r="AL12" s="234">
        <v>7</v>
      </c>
      <c r="AM12" s="197">
        <v>21.5</v>
      </c>
      <c r="AN12" s="234">
        <v>10</v>
      </c>
      <c r="AO12" s="197">
        <v>15</v>
      </c>
      <c r="AP12" s="234">
        <v>9</v>
      </c>
      <c r="AQ12" s="197">
        <v>8</v>
      </c>
      <c r="AR12" s="379">
        <v>13</v>
      </c>
      <c r="AS12" s="197">
        <v>8.85</v>
      </c>
      <c r="AT12" s="234">
        <v>12</v>
      </c>
      <c r="AU12" s="197">
        <v>8.5</v>
      </c>
      <c r="AV12" s="234">
        <v>11</v>
      </c>
      <c r="AW12" s="197">
        <v>9</v>
      </c>
      <c r="AX12" s="234">
        <v>8</v>
      </c>
      <c r="AY12" s="120"/>
      <c r="AZ12" s="120"/>
      <c r="CH12" s="153"/>
      <c r="CI12" s="153"/>
      <c r="CJ12" s="153"/>
      <c r="CK12" s="153"/>
      <c r="CL12" s="153"/>
    </row>
    <row r="13" spans="1:90" ht="24.75" customHeight="1">
      <c r="A13" s="96" t="s">
        <v>97</v>
      </c>
      <c r="B13" s="199">
        <v>4</v>
      </c>
      <c r="C13" s="191">
        <v>17</v>
      </c>
      <c r="D13" s="239">
        <v>8</v>
      </c>
      <c r="E13" s="191">
        <v>15</v>
      </c>
      <c r="F13" s="220">
        <v>3</v>
      </c>
      <c r="G13" s="191">
        <v>16.5</v>
      </c>
      <c r="H13" s="232">
        <v>7</v>
      </c>
      <c r="I13" s="191" t="s">
        <v>32</v>
      </c>
      <c r="J13" s="213">
        <v>0</v>
      </c>
      <c r="K13" s="191">
        <v>120</v>
      </c>
      <c r="L13" s="232">
        <v>7</v>
      </c>
      <c r="M13" s="191">
        <v>62.75</v>
      </c>
      <c r="N13" s="232">
        <v>6</v>
      </c>
      <c r="O13" s="191">
        <v>63.75</v>
      </c>
      <c r="P13" s="222">
        <v>3</v>
      </c>
      <c r="Q13" s="191">
        <v>12.125</v>
      </c>
      <c r="R13" s="232">
        <v>12</v>
      </c>
      <c r="S13" s="191">
        <v>16.5</v>
      </c>
      <c r="T13" s="123">
        <v>11</v>
      </c>
      <c r="U13" s="191">
        <v>23</v>
      </c>
      <c r="V13" s="232">
        <v>4</v>
      </c>
      <c r="W13" s="191">
        <v>27.25</v>
      </c>
      <c r="X13" s="232">
        <v>9</v>
      </c>
      <c r="Y13" s="191">
        <v>68.25</v>
      </c>
      <c r="Z13" s="143">
        <v>6</v>
      </c>
      <c r="AA13" s="191">
        <v>20</v>
      </c>
      <c r="AB13" s="232">
        <v>9</v>
      </c>
      <c r="AC13" s="191">
        <v>40.5</v>
      </c>
      <c r="AD13" s="232">
        <v>5</v>
      </c>
      <c r="AE13" s="191">
        <v>125.5</v>
      </c>
      <c r="AF13" s="232">
        <v>4</v>
      </c>
      <c r="AG13" s="191">
        <v>45.25</v>
      </c>
      <c r="AH13" s="232">
        <v>11</v>
      </c>
      <c r="AI13" s="191">
        <v>13.5</v>
      </c>
      <c r="AJ13" s="232">
        <v>5</v>
      </c>
      <c r="AK13" s="191">
        <v>31</v>
      </c>
      <c r="AL13" s="143">
        <v>10</v>
      </c>
      <c r="AM13" s="191">
        <v>22.625</v>
      </c>
      <c r="AN13" s="232">
        <v>12</v>
      </c>
      <c r="AO13" s="191">
        <v>14.125</v>
      </c>
      <c r="AP13" s="232">
        <v>6</v>
      </c>
      <c r="AQ13" s="191">
        <v>5.125</v>
      </c>
      <c r="AR13" s="222">
        <v>3</v>
      </c>
      <c r="AS13" s="191">
        <v>7</v>
      </c>
      <c r="AT13" s="232">
        <v>4</v>
      </c>
      <c r="AU13" s="191">
        <v>8</v>
      </c>
      <c r="AV13" s="232">
        <v>8</v>
      </c>
      <c r="AW13" s="191">
        <v>8</v>
      </c>
      <c r="AX13" s="222">
        <v>1</v>
      </c>
      <c r="AY13" s="120"/>
      <c r="AZ13" s="120"/>
      <c r="CH13" s="153"/>
      <c r="CI13" s="153"/>
      <c r="CJ13" s="153"/>
      <c r="CK13" s="153"/>
      <c r="CL13" s="153"/>
    </row>
    <row r="14" spans="1:90" ht="24.75" customHeight="1">
      <c r="A14" s="96" t="s">
        <v>53</v>
      </c>
      <c r="B14" s="151">
        <v>14</v>
      </c>
      <c r="C14" s="191">
        <v>17</v>
      </c>
      <c r="D14" s="192">
        <v>8</v>
      </c>
      <c r="E14" s="191">
        <v>15.97</v>
      </c>
      <c r="F14" s="142">
        <v>9</v>
      </c>
      <c r="G14" s="191">
        <v>16.6</v>
      </c>
      <c r="H14" s="143">
        <v>9</v>
      </c>
      <c r="I14" s="191">
        <v>130</v>
      </c>
      <c r="J14" s="123">
        <v>10</v>
      </c>
      <c r="K14" s="191">
        <v>120</v>
      </c>
      <c r="L14" s="232">
        <v>7</v>
      </c>
      <c r="M14" s="191">
        <v>64</v>
      </c>
      <c r="N14" s="232">
        <v>9</v>
      </c>
      <c r="O14" s="191">
        <v>70</v>
      </c>
      <c r="P14" s="123">
        <v>13</v>
      </c>
      <c r="Q14" s="191">
        <v>11.735</v>
      </c>
      <c r="R14" s="143">
        <v>6</v>
      </c>
      <c r="S14" s="191">
        <v>16.25</v>
      </c>
      <c r="T14" s="232">
        <v>10</v>
      </c>
      <c r="U14" s="191">
        <v>24.55</v>
      </c>
      <c r="V14" s="232">
        <v>14</v>
      </c>
      <c r="W14" s="191">
        <v>27.75</v>
      </c>
      <c r="X14" s="232">
        <v>11</v>
      </c>
      <c r="Y14" s="191">
        <v>68.25</v>
      </c>
      <c r="Z14" s="143">
        <v>6</v>
      </c>
      <c r="AA14" s="191">
        <v>19.875</v>
      </c>
      <c r="AB14" s="232">
        <v>8</v>
      </c>
      <c r="AC14" s="191">
        <v>42</v>
      </c>
      <c r="AD14" s="143">
        <v>6</v>
      </c>
      <c r="AE14" s="191">
        <v>130</v>
      </c>
      <c r="AF14" s="232">
        <v>11</v>
      </c>
      <c r="AG14" s="191">
        <v>45</v>
      </c>
      <c r="AH14" s="143">
        <v>10</v>
      </c>
      <c r="AI14" s="191">
        <v>13.809999999999999</v>
      </c>
      <c r="AJ14" s="232">
        <v>12</v>
      </c>
      <c r="AK14" s="191">
        <v>31.47</v>
      </c>
      <c r="AL14" s="123">
        <v>14</v>
      </c>
      <c r="AM14" s="191">
        <v>21</v>
      </c>
      <c r="AN14" s="232">
        <v>8</v>
      </c>
      <c r="AO14" s="191">
        <v>16.25</v>
      </c>
      <c r="AP14" s="123">
        <v>15</v>
      </c>
      <c r="AQ14" s="191">
        <v>8.75</v>
      </c>
      <c r="AR14" s="123">
        <v>15</v>
      </c>
      <c r="AS14" s="191">
        <v>8.75</v>
      </c>
      <c r="AT14" s="232">
        <v>10</v>
      </c>
      <c r="AU14" s="191">
        <v>8.5</v>
      </c>
      <c r="AV14" s="232">
        <v>11</v>
      </c>
      <c r="AW14" s="191">
        <v>8.25</v>
      </c>
      <c r="AX14" s="222">
        <v>3</v>
      </c>
      <c r="AY14" s="120"/>
      <c r="AZ14" s="120"/>
      <c r="CH14" s="153"/>
      <c r="CI14" s="153"/>
      <c r="CJ14" s="153"/>
      <c r="CK14" s="153"/>
      <c r="CL14" s="153"/>
    </row>
    <row r="15" spans="1:90" ht="24.75" customHeight="1">
      <c r="A15" s="96" t="s">
        <v>54</v>
      </c>
      <c r="B15" s="151">
        <v>15</v>
      </c>
      <c r="C15" s="191">
        <v>17</v>
      </c>
      <c r="D15" s="192">
        <v>8</v>
      </c>
      <c r="E15" s="191">
        <v>15.94</v>
      </c>
      <c r="F15" s="142">
        <v>7</v>
      </c>
      <c r="G15" s="191">
        <v>16.43</v>
      </c>
      <c r="H15" s="143">
        <v>6</v>
      </c>
      <c r="I15" s="191">
        <v>120</v>
      </c>
      <c r="J15" s="232">
        <v>4</v>
      </c>
      <c r="K15" s="191">
        <v>125</v>
      </c>
      <c r="L15" s="123">
        <v>13</v>
      </c>
      <c r="M15" s="191">
        <v>65</v>
      </c>
      <c r="N15" s="232">
        <v>11</v>
      </c>
      <c r="O15" s="191">
        <v>65</v>
      </c>
      <c r="P15" s="143">
        <v>4</v>
      </c>
      <c r="Q15" s="191">
        <v>12</v>
      </c>
      <c r="R15" s="232">
        <v>9</v>
      </c>
      <c r="S15" s="191">
        <v>16.5</v>
      </c>
      <c r="T15" s="123">
        <v>11</v>
      </c>
      <c r="U15" s="191">
        <v>24.5</v>
      </c>
      <c r="V15" s="123">
        <v>13</v>
      </c>
      <c r="W15" s="191">
        <v>32</v>
      </c>
      <c r="X15" s="123">
        <v>15</v>
      </c>
      <c r="Y15" s="191">
        <v>71.25</v>
      </c>
      <c r="Z15" s="232">
        <v>12</v>
      </c>
      <c r="AA15" s="191">
        <v>23.58</v>
      </c>
      <c r="AB15" s="123">
        <v>14</v>
      </c>
      <c r="AC15" s="191">
        <v>54</v>
      </c>
      <c r="AD15" s="232">
        <v>12</v>
      </c>
      <c r="AE15" s="191">
        <v>128.75</v>
      </c>
      <c r="AF15" s="232">
        <v>9</v>
      </c>
      <c r="AG15" s="191">
        <v>52.5</v>
      </c>
      <c r="AH15" s="123">
        <v>13</v>
      </c>
      <c r="AI15" s="191">
        <v>14.25</v>
      </c>
      <c r="AJ15" s="123">
        <v>15</v>
      </c>
      <c r="AK15" s="191">
        <v>31.25</v>
      </c>
      <c r="AL15" s="123">
        <v>12</v>
      </c>
      <c r="AM15" s="191">
        <v>23.5</v>
      </c>
      <c r="AN15" s="123">
        <v>14</v>
      </c>
      <c r="AO15" s="191">
        <v>16</v>
      </c>
      <c r="AP15" s="123">
        <v>14</v>
      </c>
      <c r="AQ15" s="191">
        <v>6.75</v>
      </c>
      <c r="AR15" s="232">
        <v>11</v>
      </c>
      <c r="AS15" s="191">
        <v>9.5</v>
      </c>
      <c r="AT15" s="123">
        <v>14</v>
      </c>
      <c r="AU15" s="191">
        <v>9</v>
      </c>
      <c r="AV15" s="123">
        <v>13</v>
      </c>
      <c r="AW15" s="191">
        <v>9.25</v>
      </c>
      <c r="AX15" s="232">
        <v>12</v>
      </c>
      <c r="AY15" s="120"/>
      <c r="AZ15" s="120"/>
      <c r="CH15" s="208"/>
      <c r="CI15" s="153"/>
      <c r="CJ15" s="153"/>
      <c r="CK15" s="153"/>
      <c r="CL15" s="153"/>
    </row>
    <row r="16" spans="1:90" ht="24.75" customHeight="1">
      <c r="A16" s="96" t="s">
        <v>55</v>
      </c>
      <c r="B16" s="199">
        <v>10</v>
      </c>
      <c r="C16" s="191">
        <v>16.9</v>
      </c>
      <c r="D16" s="239">
        <v>7</v>
      </c>
      <c r="E16" s="191">
        <v>15.95</v>
      </c>
      <c r="F16" s="237">
        <v>8</v>
      </c>
      <c r="G16" s="191">
        <v>16.85</v>
      </c>
      <c r="H16" s="232">
        <v>10</v>
      </c>
      <c r="I16" s="191">
        <v>122</v>
      </c>
      <c r="J16" s="232">
        <v>7</v>
      </c>
      <c r="K16" s="191">
        <v>120</v>
      </c>
      <c r="L16" s="232">
        <v>7</v>
      </c>
      <c r="M16" s="240">
        <v>63</v>
      </c>
      <c r="N16" s="232">
        <v>8</v>
      </c>
      <c r="O16" s="191">
        <v>65</v>
      </c>
      <c r="P16" s="232">
        <v>4</v>
      </c>
      <c r="Q16" s="191">
        <v>11.9</v>
      </c>
      <c r="R16" s="232">
        <v>8</v>
      </c>
      <c r="S16" s="191">
        <v>16</v>
      </c>
      <c r="T16" s="232">
        <v>8</v>
      </c>
      <c r="U16" s="191">
        <v>23.05</v>
      </c>
      <c r="V16" s="232">
        <v>7</v>
      </c>
      <c r="W16" s="191">
        <v>26.5</v>
      </c>
      <c r="X16" s="232">
        <v>6</v>
      </c>
      <c r="Y16" s="191">
        <v>68.8</v>
      </c>
      <c r="Z16" s="232">
        <v>8</v>
      </c>
      <c r="AA16" s="191">
        <v>20</v>
      </c>
      <c r="AB16" s="232">
        <v>9</v>
      </c>
      <c r="AC16" s="191">
        <v>45</v>
      </c>
      <c r="AD16" s="143">
        <v>9</v>
      </c>
      <c r="AE16" s="191">
        <v>126</v>
      </c>
      <c r="AF16" s="232">
        <v>5</v>
      </c>
      <c r="AG16" s="191">
        <v>44.5</v>
      </c>
      <c r="AH16" s="143">
        <v>7</v>
      </c>
      <c r="AI16" s="191">
        <v>14</v>
      </c>
      <c r="AJ16" s="123">
        <v>13</v>
      </c>
      <c r="AK16" s="191">
        <v>30.5</v>
      </c>
      <c r="AL16" s="232">
        <v>6</v>
      </c>
      <c r="AM16" s="191">
        <v>22</v>
      </c>
      <c r="AN16" s="232">
        <v>11</v>
      </c>
      <c r="AO16" s="191">
        <v>15</v>
      </c>
      <c r="AP16" s="232">
        <v>9</v>
      </c>
      <c r="AQ16" s="191">
        <v>6.5</v>
      </c>
      <c r="AR16" s="232">
        <v>9</v>
      </c>
      <c r="AS16" s="191">
        <v>9</v>
      </c>
      <c r="AT16" s="123">
        <v>13</v>
      </c>
      <c r="AU16" s="191">
        <v>8.25</v>
      </c>
      <c r="AV16" s="232">
        <v>10</v>
      </c>
      <c r="AW16" s="191">
        <v>9</v>
      </c>
      <c r="AX16" s="232">
        <v>8</v>
      </c>
      <c r="AY16" s="120"/>
      <c r="AZ16" s="120"/>
      <c r="CH16" s="153"/>
      <c r="CI16" s="153"/>
      <c r="CJ16" s="153"/>
      <c r="CK16" s="153"/>
      <c r="CL16" s="153"/>
    </row>
    <row r="17" spans="1:90" ht="24.75" customHeight="1">
      <c r="A17" s="96" t="s">
        <v>56</v>
      </c>
      <c r="B17" s="199">
        <v>5</v>
      </c>
      <c r="C17" s="191">
        <v>16.8</v>
      </c>
      <c r="D17" s="192">
        <v>6</v>
      </c>
      <c r="E17" s="191">
        <v>16.6</v>
      </c>
      <c r="F17" s="237">
        <v>11</v>
      </c>
      <c r="G17" s="191">
        <v>15.36</v>
      </c>
      <c r="H17" s="222">
        <v>3</v>
      </c>
      <c r="I17" s="191">
        <v>120</v>
      </c>
      <c r="J17" s="232">
        <v>4</v>
      </c>
      <c r="K17" s="191">
        <v>118.25</v>
      </c>
      <c r="L17" s="143">
        <v>5</v>
      </c>
      <c r="M17" s="191">
        <v>61.75</v>
      </c>
      <c r="N17" s="222">
        <v>3</v>
      </c>
      <c r="O17" s="191">
        <v>68.5</v>
      </c>
      <c r="P17" s="232">
        <v>12</v>
      </c>
      <c r="Q17" s="191">
        <v>10.940000000000001</v>
      </c>
      <c r="R17" s="232">
        <v>5</v>
      </c>
      <c r="S17" s="191">
        <v>15.75</v>
      </c>
      <c r="T17" s="232">
        <v>4</v>
      </c>
      <c r="U17" s="191">
        <v>23.75</v>
      </c>
      <c r="V17" s="232">
        <v>9</v>
      </c>
      <c r="W17" s="191">
        <v>26.439999999999998</v>
      </c>
      <c r="X17" s="232">
        <v>4</v>
      </c>
      <c r="Y17" s="191">
        <v>66.125</v>
      </c>
      <c r="Z17" s="222">
        <v>3</v>
      </c>
      <c r="AA17" s="191">
        <v>19.225</v>
      </c>
      <c r="AB17" s="222">
        <v>3</v>
      </c>
      <c r="AC17" s="191">
        <v>40.25</v>
      </c>
      <c r="AD17" s="232">
        <v>4</v>
      </c>
      <c r="AE17" s="191">
        <v>123.19</v>
      </c>
      <c r="AF17" s="222">
        <v>2</v>
      </c>
      <c r="AG17" s="191">
        <v>41.5</v>
      </c>
      <c r="AH17" s="232">
        <v>5</v>
      </c>
      <c r="AI17" s="191">
        <v>13.690000000000001</v>
      </c>
      <c r="AJ17" s="232">
        <v>9</v>
      </c>
      <c r="AK17" s="191">
        <v>30.75</v>
      </c>
      <c r="AL17" s="232">
        <v>9</v>
      </c>
      <c r="AM17" s="191">
        <v>24.125</v>
      </c>
      <c r="AN17" s="123">
        <v>15</v>
      </c>
      <c r="AO17" s="191">
        <v>13.875</v>
      </c>
      <c r="AP17" s="232">
        <v>5</v>
      </c>
      <c r="AQ17" s="191">
        <v>5.75</v>
      </c>
      <c r="AR17" s="232">
        <v>5</v>
      </c>
      <c r="AS17" s="191">
        <v>8.375</v>
      </c>
      <c r="AT17" s="232">
        <v>7</v>
      </c>
      <c r="AU17" s="191">
        <v>9</v>
      </c>
      <c r="AV17" s="123">
        <v>13</v>
      </c>
      <c r="AW17" s="191">
        <v>10.13</v>
      </c>
      <c r="AX17" s="123">
        <v>15</v>
      </c>
      <c r="AY17" s="120"/>
      <c r="AZ17" s="120"/>
      <c r="CH17" s="153"/>
      <c r="CI17" s="153"/>
      <c r="CJ17" s="153"/>
      <c r="CK17" s="153"/>
      <c r="CL17" s="153"/>
    </row>
    <row r="18" spans="1:90" ht="24.75" customHeight="1">
      <c r="A18" s="96" t="s">
        <v>57</v>
      </c>
      <c r="B18" s="151">
        <v>13</v>
      </c>
      <c r="C18" s="191">
        <v>17.65</v>
      </c>
      <c r="D18" s="121">
        <v>13</v>
      </c>
      <c r="E18" s="191">
        <v>18.75</v>
      </c>
      <c r="F18" s="122">
        <v>15</v>
      </c>
      <c r="G18" s="191">
        <v>19.75</v>
      </c>
      <c r="H18" s="123">
        <v>14</v>
      </c>
      <c r="I18" s="191" t="s">
        <v>32</v>
      </c>
      <c r="J18" s="232">
        <v>0</v>
      </c>
      <c r="K18" s="191">
        <v>120</v>
      </c>
      <c r="L18" s="245">
        <v>7</v>
      </c>
      <c r="M18" s="191">
        <v>66</v>
      </c>
      <c r="N18" s="232">
        <v>12</v>
      </c>
      <c r="O18" s="191">
        <v>65</v>
      </c>
      <c r="P18" s="232">
        <v>4</v>
      </c>
      <c r="Q18" s="191">
        <v>12</v>
      </c>
      <c r="R18" s="232">
        <v>9</v>
      </c>
      <c r="S18" s="191">
        <v>15.75</v>
      </c>
      <c r="T18" s="232">
        <v>4</v>
      </c>
      <c r="U18" s="191">
        <v>23</v>
      </c>
      <c r="V18" s="232">
        <v>4</v>
      </c>
      <c r="W18" s="191">
        <v>27.25</v>
      </c>
      <c r="X18" s="232">
        <v>9</v>
      </c>
      <c r="Y18" s="191">
        <v>69.5</v>
      </c>
      <c r="Z18" s="143">
        <v>10</v>
      </c>
      <c r="AA18" s="191">
        <v>26</v>
      </c>
      <c r="AB18" s="123">
        <v>15</v>
      </c>
      <c r="AC18" s="191">
        <v>45.375</v>
      </c>
      <c r="AD18" s="143">
        <v>11</v>
      </c>
      <c r="AE18" s="191">
        <v>131.75</v>
      </c>
      <c r="AF18" s="232">
        <v>12</v>
      </c>
      <c r="AG18" s="191">
        <v>44.75</v>
      </c>
      <c r="AH18" s="143">
        <v>9</v>
      </c>
      <c r="AI18" s="191">
        <v>13.75</v>
      </c>
      <c r="AJ18" s="232">
        <v>11</v>
      </c>
      <c r="AK18" s="191">
        <v>30</v>
      </c>
      <c r="AL18" s="222">
        <v>3</v>
      </c>
      <c r="AM18" s="191">
        <v>20.5</v>
      </c>
      <c r="AN18" s="232">
        <v>6</v>
      </c>
      <c r="AO18" s="191">
        <v>13.625</v>
      </c>
      <c r="AP18" s="222">
        <v>3</v>
      </c>
      <c r="AQ18" s="191">
        <v>6.5</v>
      </c>
      <c r="AR18" s="232">
        <v>9</v>
      </c>
      <c r="AS18" s="191">
        <v>8.75</v>
      </c>
      <c r="AT18" s="232">
        <v>10</v>
      </c>
      <c r="AU18" s="191">
        <v>7</v>
      </c>
      <c r="AV18" s="232">
        <v>4</v>
      </c>
      <c r="AW18" s="191">
        <v>9.15</v>
      </c>
      <c r="AX18" s="232">
        <v>11</v>
      </c>
      <c r="AY18" s="120"/>
      <c r="AZ18" s="120"/>
      <c r="CH18" s="153"/>
      <c r="CI18" s="153"/>
      <c r="CJ18" s="153"/>
      <c r="CK18" s="153"/>
      <c r="CL18" s="153"/>
    </row>
    <row r="19" spans="1:90" ht="24.75" customHeight="1">
      <c r="A19" s="96" t="s">
        <v>58</v>
      </c>
      <c r="B19" s="199">
        <v>11</v>
      </c>
      <c r="C19" s="191">
        <v>17.1</v>
      </c>
      <c r="D19" s="239">
        <v>12</v>
      </c>
      <c r="E19" s="191">
        <v>16.05</v>
      </c>
      <c r="F19" s="142">
        <v>10</v>
      </c>
      <c r="G19" s="191">
        <v>16.85</v>
      </c>
      <c r="H19" s="232">
        <v>10</v>
      </c>
      <c r="I19" s="191">
        <v>130</v>
      </c>
      <c r="J19" s="123">
        <v>10</v>
      </c>
      <c r="K19" s="191">
        <v>130</v>
      </c>
      <c r="L19" s="123">
        <v>15</v>
      </c>
      <c r="M19" s="191">
        <v>62</v>
      </c>
      <c r="N19" s="232">
        <v>4</v>
      </c>
      <c r="O19" s="191">
        <v>65</v>
      </c>
      <c r="P19" s="232">
        <v>4</v>
      </c>
      <c r="Q19" s="191">
        <v>12.025</v>
      </c>
      <c r="R19" s="143">
        <v>11</v>
      </c>
      <c r="S19" s="191">
        <v>16.5</v>
      </c>
      <c r="T19" s="123">
        <v>11</v>
      </c>
      <c r="U19" s="191">
        <v>20.45</v>
      </c>
      <c r="V19" s="222">
        <v>1</v>
      </c>
      <c r="W19" s="191">
        <v>23.75</v>
      </c>
      <c r="X19" s="222">
        <v>2</v>
      </c>
      <c r="Y19" s="191">
        <v>78.5</v>
      </c>
      <c r="Z19" s="123">
        <v>15</v>
      </c>
      <c r="AA19" s="191">
        <v>19.75</v>
      </c>
      <c r="AB19" s="232">
        <v>7</v>
      </c>
      <c r="AC19" s="191">
        <v>43</v>
      </c>
      <c r="AD19" s="143">
        <v>7</v>
      </c>
      <c r="AE19" s="191">
        <v>129</v>
      </c>
      <c r="AF19" s="232">
        <v>10</v>
      </c>
      <c r="AG19" s="191">
        <v>41</v>
      </c>
      <c r="AH19" s="232">
        <v>4</v>
      </c>
      <c r="AI19" s="191">
        <v>14.05</v>
      </c>
      <c r="AJ19" s="123">
        <v>14</v>
      </c>
      <c r="AK19" s="191">
        <v>30.7</v>
      </c>
      <c r="AL19" s="232">
        <v>7</v>
      </c>
      <c r="AM19" s="191">
        <v>20.95</v>
      </c>
      <c r="AN19" s="232">
        <v>7</v>
      </c>
      <c r="AO19" s="191">
        <v>15.2375</v>
      </c>
      <c r="AP19" s="232">
        <v>12</v>
      </c>
      <c r="AQ19" s="191">
        <v>7.875</v>
      </c>
      <c r="AR19" s="232">
        <v>12</v>
      </c>
      <c r="AS19" s="191">
        <v>8.475</v>
      </c>
      <c r="AT19" s="232">
        <v>8</v>
      </c>
      <c r="AU19" s="191">
        <v>6.2125</v>
      </c>
      <c r="AV19" s="222">
        <v>2</v>
      </c>
      <c r="AW19" s="191">
        <v>9.375</v>
      </c>
      <c r="AX19" s="123">
        <v>13</v>
      </c>
      <c r="AY19" s="120"/>
      <c r="AZ19" s="120"/>
      <c r="CH19" s="153"/>
      <c r="CI19" s="153"/>
      <c r="CJ19" s="153"/>
      <c r="CK19" s="153"/>
      <c r="CL19" s="153"/>
    </row>
    <row r="20" spans="1:90" ht="24.75" customHeight="1">
      <c r="A20" s="96" t="s">
        <v>59</v>
      </c>
      <c r="B20" s="119">
        <v>3</v>
      </c>
      <c r="C20" s="191">
        <v>16.24</v>
      </c>
      <c r="D20" s="221">
        <v>3</v>
      </c>
      <c r="E20" s="191">
        <v>15.45</v>
      </c>
      <c r="F20" s="142">
        <v>4</v>
      </c>
      <c r="G20" s="191">
        <v>15.77</v>
      </c>
      <c r="H20" s="232">
        <v>4</v>
      </c>
      <c r="I20" s="191">
        <v>120.75</v>
      </c>
      <c r="J20" s="232">
        <v>6</v>
      </c>
      <c r="K20" s="191">
        <v>118.75</v>
      </c>
      <c r="L20" s="232">
        <v>6</v>
      </c>
      <c r="M20" s="191">
        <v>73</v>
      </c>
      <c r="N20" s="123">
        <v>15</v>
      </c>
      <c r="O20" s="191">
        <v>65</v>
      </c>
      <c r="P20" s="232">
        <v>4</v>
      </c>
      <c r="Q20" s="191">
        <v>10.25</v>
      </c>
      <c r="R20" s="222">
        <v>1</v>
      </c>
      <c r="S20" s="191">
        <v>15.25</v>
      </c>
      <c r="T20" s="222">
        <v>2</v>
      </c>
      <c r="U20" s="191">
        <v>23.225</v>
      </c>
      <c r="V20" s="232">
        <v>8</v>
      </c>
      <c r="W20" s="191">
        <v>26.475</v>
      </c>
      <c r="X20" s="232">
        <v>5</v>
      </c>
      <c r="Y20" s="240">
        <v>69</v>
      </c>
      <c r="Z20" s="232">
        <v>9</v>
      </c>
      <c r="AA20" s="191">
        <v>19.25</v>
      </c>
      <c r="AB20" s="232">
        <v>4</v>
      </c>
      <c r="AC20" s="191">
        <v>40</v>
      </c>
      <c r="AD20" s="222">
        <v>3</v>
      </c>
      <c r="AE20" s="191">
        <v>126.25</v>
      </c>
      <c r="AF20" s="232">
        <v>6</v>
      </c>
      <c r="AG20" s="240">
        <v>43.75</v>
      </c>
      <c r="AH20" s="232">
        <v>6</v>
      </c>
      <c r="AI20" s="191">
        <v>13.625</v>
      </c>
      <c r="AJ20" s="232">
        <v>8</v>
      </c>
      <c r="AK20" s="191">
        <v>31</v>
      </c>
      <c r="AL20" s="232">
        <v>10</v>
      </c>
      <c r="AM20" s="191">
        <v>21.125</v>
      </c>
      <c r="AN20" s="232">
        <v>9</v>
      </c>
      <c r="AO20" s="191">
        <v>14.75</v>
      </c>
      <c r="AP20" s="123">
        <v>8</v>
      </c>
      <c r="AQ20" s="191">
        <v>6</v>
      </c>
      <c r="AR20" s="232">
        <v>6</v>
      </c>
      <c r="AS20" s="191">
        <v>8.49</v>
      </c>
      <c r="AT20" s="232">
        <v>9</v>
      </c>
      <c r="AU20" s="191">
        <v>7.35</v>
      </c>
      <c r="AV20" s="232">
        <v>5</v>
      </c>
      <c r="AW20" s="191">
        <v>8.5</v>
      </c>
      <c r="AX20" s="232">
        <v>4</v>
      </c>
      <c r="AY20" s="120"/>
      <c r="AZ20" s="120"/>
      <c r="CH20" s="153"/>
      <c r="CI20" s="153"/>
      <c r="CJ20" s="153"/>
      <c r="CK20" s="153"/>
      <c r="CL20" s="153"/>
    </row>
    <row r="21" spans="1:90" ht="24.75" customHeight="1">
      <c r="A21" s="96" t="s">
        <v>60</v>
      </c>
      <c r="B21" s="199">
        <v>9</v>
      </c>
      <c r="C21" s="191">
        <v>15.600000000000001</v>
      </c>
      <c r="D21" s="221">
        <v>2</v>
      </c>
      <c r="E21" s="191">
        <v>13.675</v>
      </c>
      <c r="F21" s="220">
        <v>2</v>
      </c>
      <c r="G21" s="191">
        <v>15.125</v>
      </c>
      <c r="H21" s="222">
        <v>2</v>
      </c>
      <c r="I21" s="191">
        <v>125</v>
      </c>
      <c r="J21" s="232">
        <v>9</v>
      </c>
      <c r="K21" s="191">
        <v>125</v>
      </c>
      <c r="L21" s="123">
        <v>13</v>
      </c>
      <c r="M21" s="191">
        <v>71.75</v>
      </c>
      <c r="N21" s="123">
        <v>14</v>
      </c>
      <c r="O21" s="191">
        <v>75</v>
      </c>
      <c r="P21" s="123">
        <v>14</v>
      </c>
      <c r="Q21" s="191">
        <v>12.65</v>
      </c>
      <c r="R21" s="123">
        <v>14</v>
      </c>
      <c r="S21" s="191">
        <v>18.25</v>
      </c>
      <c r="T21" s="123">
        <v>15</v>
      </c>
      <c r="U21" s="191">
        <v>22.85</v>
      </c>
      <c r="V21" s="222">
        <v>3</v>
      </c>
      <c r="W21" s="191">
        <v>21</v>
      </c>
      <c r="X21" s="222">
        <v>1</v>
      </c>
      <c r="Y21" s="191">
        <v>62</v>
      </c>
      <c r="Z21" s="222">
        <v>2</v>
      </c>
      <c r="AA21" s="240">
        <v>9.55</v>
      </c>
      <c r="AB21" s="222">
        <v>1</v>
      </c>
      <c r="AC21" s="191">
        <v>18.5</v>
      </c>
      <c r="AD21" s="222">
        <v>1</v>
      </c>
      <c r="AE21" s="191">
        <v>127.5</v>
      </c>
      <c r="AF21" s="232">
        <v>7</v>
      </c>
      <c r="AG21" s="191">
        <v>40</v>
      </c>
      <c r="AH21" s="222">
        <v>1</v>
      </c>
      <c r="AI21" s="191">
        <v>13.5</v>
      </c>
      <c r="AJ21" s="232">
        <v>5</v>
      </c>
      <c r="AK21" s="191">
        <v>30.375</v>
      </c>
      <c r="AL21" s="232">
        <v>5</v>
      </c>
      <c r="AM21" s="191">
        <v>23.25</v>
      </c>
      <c r="AN21" s="123">
        <v>13</v>
      </c>
      <c r="AO21" s="191">
        <v>15.75</v>
      </c>
      <c r="AP21" s="123">
        <v>13</v>
      </c>
      <c r="AQ21" s="191">
        <v>8.5</v>
      </c>
      <c r="AR21" s="123">
        <v>14</v>
      </c>
      <c r="AS21" s="191">
        <v>10.25</v>
      </c>
      <c r="AT21" s="123">
        <v>15</v>
      </c>
      <c r="AU21" s="191">
        <v>10.75</v>
      </c>
      <c r="AV21" s="123">
        <v>15</v>
      </c>
      <c r="AW21" s="191">
        <v>10</v>
      </c>
      <c r="AX21" s="123">
        <v>14</v>
      </c>
      <c r="AY21" s="120"/>
      <c r="AZ21" s="120"/>
      <c r="CH21" s="153"/>
      <c r="CI21" s="153"/>
      <c r="CJ21" s="153"/>
      <c r="CK21" s="153"/>
      <c r="CL21" s="153"/>
    </row>
    <row r="22" spans="1:90" ht="24.75" customHeight="1">
      <c r="A22" s="96" t="s">
        <v>61</v>
      </c>
      <c r="B22" s="199">
        <v>6</v>
      </c>
      <c r="C22" s="191">
        <v>14.21</v>
      </c>
      <c r="D22" s="221">
        <v>1</v>
      </c>
      <c r="E22" s="191">
        <v>13.04</v>
      </c>
      <c r="F22" s="220">
        <v>1</v>
      </c>
      <c r="G22" s="191">
        <v>14.47</v>
      </c>
      <c r="H22" s="222">
        <v>1</v>
      </c>
      <c r="I22" s="191">
        <v>149.975</v>
      </c>
      <c r="J22" s="123">
        <v>12</v>
      </c>
      <c r="K22" s="191">
        <v>106.975</v>
      </c>
      <c r="L22" s="232">
        <v>4</v>
      </c>
      <c r="M22" s="191">
        <v>66.265</v>
      </c>
      <c r="N22" s="123">
        <v>13</v>
      </c>
      <c r="O22" s="191">
        <v>66.25</v>
      </c>
      <c r="P22" s="232">
        <v>11</v>
      </c>
      <c r="Q22" s="191">
        <v>12.675</v>
      </c>
      <c r="R22" s="123">
        <v>15</v>
      </c>
      <c r="S22" s="191">
        <v>16.775</v>
      </c>
      <c r="T22" s="123">
        <v>14</v>
      </c>
      <c r="U22" s="191">
        <v>23.82</v>
      </c>
      <c r="V22" s="232">
        <v>11</v>
      </c>
      <c r="W22" s="191">
        <v>27.975</v>
      </c>
      <c r="X22" s="143">
        <v>12</v>
      </c>
      <c r="Y22" s="191">
        <v>66.95</v>
      </c>
      <c r="Z22" s="232">
        <v>4</v>
      </c>
      <c r="AA22" s="191">
        <v>22</v>
      </c>
      <c r="AB22" s="123">
        <v>13</v>
      </c>
      <c r="AC22" s="191">
        <v>35.7</v>
      </c>
      <c r="AD22" s="222">
        <v>2</v>
      </c>
      <c r="AE22" s="191">
        <v>122.875</v>
      </c>
      <c r="AF22" s="222">
        <v>1</v>
      </c>
      <c r="AG22" s="191">
        <v>40.85</v>
      </c>
      <c r="AH22" s="222">
        <v>3</v>
      </c>
      <c r="AI22" s="191">
        <v>13.35</v>
      </c>
      <c r="AJ22" s="232">
        <v>4</v>
      </c>
      <c r="AK22" s="191">
        <v>31.25</v>
      </c>
      <c r="AL22" s="123">
        <v>12</v>
      </c>
      <c r="AM22" s="191">
        <v>20.225</v>
      </c>
      <c r="AN22" s="232">
        <v>5</v>
      </c>
      <c r="AO22" s="191">
        <v>13.715</v>
      </c>
      <c r="AP22" s="232">
        <v>4</v>
      </c>
      <c r="AQ22" s="191">
        <v>5.55</v>
      </c>
      <c r="AR22" s="232">
        <v>4</v>
      </c>
      <c r="AS22" s="191">
        <v>6.5649999999999995</v>
      </c>
      <c r="AT22" s="222">
        <v>2</v>
      </c>
      <c r="AU22" s="191">
        <v>7.465</v>
      </c>
      <c r="AV22" s="232">
        <v>6</v>
      </c>
      <c r="AW22" s="191">
        <v>9.04</v>
      </c>
      <c r="AX22" s="232">
        <v>10</v>
      </c>
      <c r="AY22" s="120"/>
      <c r="AZ22" s="120"/>
      <c r="CH22" s="153"/>
      <c r="CI22" s="153"/>
      <c r="CJ22" s="153"/>
      <c r="CK22" s="153"/>
      <c r="CL22" s="153"/>
    </row>
    <row r="23" spans="1:90" ht="24.75" customHeight="1">
      <c r="A23" s="96" t="s">
        <v>62</v>
      </c>
      <c r="B23" s="119">
        <v>2</v>
      </c>
      <c r="C23" s="191">
        <v>16.5</v>
      </c>
      <c r="D23" s="239">
        <v>4</v>
      </c>
      <c r="E23" s="191">
        <v>15.5</v>
      </c>
      <c r="F23" s="142">
        <v>5</v>
      </c>
      <c r="G23" s="191" t="s">
        <v>32</v>
      </c>
      <c r="H23" s="143">
        <v>0</v>
      </c>
      <c r="I23" s="191">
        <v>122</v>
      </c>
      <c r="J23" s="232">
        <v>7</v>
      </c>
      <c r="K23" s="191">
        <v>120</v>
      </c>
      <c r="L23" s="232">
        <v>7</v>
      </c>
      <c r="M23" s="191">
        <v>62.9</v>
      </c>
      <c r="N23" s="232">
        <v>7</v>
      </c>
      <c r="O23" s="191">
        <v>63</v>
      </c>
      <c r="P23" s="222">
        <v>2</v>
      </c>
      <c r="Q23" s="191">
        <v>10.5</v>
      </c>
      <c r="R23" s="222">
        <v>3</v>
      </c>
      <c r="S23" s="191">
        <v>16.05</v>
      </c>
      <c r="T23" s="232">
        <v>9</v>
      </c>
      <c r="U23" s="191">
        <v>23</v>
      </c>
      <c r="V23" s="232">
        <v>4</v>
      </c>
      <c r="W23" s="191">
        <v>26.5</v>
      </c>
      <c r="X23" s="143">
        <v>6</v>
      </c>
      <c r="Y23" s="191">
        <v>67</v>
      </c>
      <c r="Z23" s="232">
        <v>5</v>
      </c>
      <c r="AA23" s="191">
        <v>20</v>
      </c>
      <c r="AB23" s="232">
        <v>9</v>
      </c>
      <c r="AC23" s="191">
        <v>45</v>
      </c>
      <c r="AD23" s="143">
        <v>9</v>
      </c>
      <c r="AE23" s="191">
        <v>124</v>
      </c>
      <c r="AF23" s="222">
        <v>3</v>
      </c>
      <c r="AG23" s="191">
        <v>40.5</v>
      </c>
      <c r="AH23" s="222">
        <v>2</v>
      </c>
      <c r="AI23" s="191">
        <v>13.6</v>
      </c>
      <c r="AJ23" s="232">
        <v>7</v>
      </c>
      <c r="AK23" s="191">
        <v>32</v>
      </c>
      <c r="AL23" s="123">
        <v>15</v>
      </c>
      <c r="AM23" s="191">
        <v>20</v>
      </c>
      <c r="AN23" s="232">
        <v>4</v>
      </c>
      <c r="AO23" s="191">
        <v>11.9</v>
      </c>
      <c r="AP23" s="222">
        <v>1</v>
      </c>
      <c r="AQ23" s="191">
        <v>6</v>
      </c>
      <c r="AR23" s="232">
        <v>6</v>
      </c>
      <c r="AS23" s="191">
        <v>6.9</v>
      </c>
      <c r="AT23" s="222">
        <v>3</v>
      </c>
      <c r="AU23" s="191">
        <v>6</v>
      </c>
      <c r="AV23" s="222">
        <v>1</v>
      </c>
      <c r="AW23" s="191">
        <v>8.5</v>
      </c>
      <c r="AX23" s="232">
        <v>4</v>
      </c>
      <c r="AY23" s="120"/>
      <c r="AZ23" s="120"/>
      <c r="CH23" s="153"/>
      <c r="CI23" s="153"/>
      <c r="CJ23" s="153"/>
      <c r="CK23" s="153"/>
      <c r="CL23" s="153"/>
    </row>
    <row r="24" spans="1:90" ht="31.5" customHeight="1">
      <c r="A24" s="92" t="s">
        <v>63</v>
      </c>
      <c r="B24" s="112"/>
      <c r="C24" s="125">
        <v>16.835333333333335</v>
      </c>
      <c r="D24" s="126"/>
      <c r="E24" s="125">
        <v>16.019</v>
      </c>
      <c r="F24" s="127"/>
      <c r="G24" s="125">
        <v>16.74607142857143</v>
      </c>
      <c r="H24" s="128"/>
      <c r="I24" s="125">
        <v>121.91958333333332</v>
      </c>
      <c r="J24" s="128" t="s">
        <v>90</v>
      </c>
      <c r="K24" s="125">
        <v>116.49166666666666</v>
      </c>
      <c r="L24" s="128"/>
      <c r="M24" s="125">
        <v>63.77933333333333</v>
      </c>
      <c r="N24" s="128"/>
      <c r="O24" s="125">
        <v>67.63461538461539</v>
      </c>
      <c r="P24" s="128"/>
      <c r="Q24" s="125">
        <v>11.616333333333335</v>
      </c>
      <c r="R24" s="128"/>
      <c r="S24" s="125">
        <v>16.117</v>
      </c>
      <c r="T24" s="128"/>
      <c r="U24" s="125">
        <v>23.38766666666667</v>
      </c>
      <c r="V24" s="128"/>
      <c r="W24" s="125">
        <v>26.968000000000004</v>
      </c>
      <c r="X24" s="128"/>
      <c r="Y24" s="125">
        <v>68.85666666666665</v>
      </c>
      <c r="Z24" s="128"/>
      <c r="AA24" s="125">
        <v>19.826999999999998</v>
      </c>
      <c r="AB24" s="128"/>
      <c r="AC24" s="125">
        <v>44.60666666666667</v>
      </c>
      <c r="AD24" s="128"/>
      <c r="AE24" s="125">
        <v>128.72433333333333</v>
      </c>
      <c r="AF24" s="129"/>
      <c r="AG24" s="125">
        <v>48.06933333333334</v>
      </c>
      <c r="AH24" s="129"/>
      <c r="AI24" s="125">
        <v>13.603666666666667</v>
      </c>
      <c r="AJ24" s="129"/>
      <c r="AK24" s="125">
        <v>30.686333333333334</v>
      </c>
      <c r="AL24" s="129"/>
      <c r="AM24" s="125">
        <v>21.228333333333335</v>
      </c>
      <c r="AN24" s="129"/>
      <c r="AO24" s="125">
        <v>14.459833333333336</v>
      </c>
      <c r="AP24" s="129"/>
      <c r="AQ24" s="125">
        <v>6.492999999999999</v>
      </c>
      <c r="AR24" s="129"/>
      <c r="AS24" s="125">
        <v>8.249333333333333</v>
      </c>
      <c r="AT24" s="129"/>
      <c r="AU24" s="125">
        <v>7.884833333333334</v>
      </c>
      <c r="AV24" s="129"/>
      <c r="AW24" s="125">
        <v>8.924</v>
      </c>
      <c r="AX24" s="130"/>
      <c r="AY24" s="131"/>
      <c r="AZ24" s="131"/>
      <c r="CH24" s="131"/>
      <c r="CI24" s="131"/>
      <c r="CJ24" s="131"/>
      <c r="CK24" s="131"/>
      <c r="CL24" s="131"/>
    </row>
    <row r="25" spans="1:3" ht="12.75">
      <c r="A25" s="132"/>
      <c r="C25" s="117" t="s">
        <v>101</v>
      </c>
    </row>
    <row r="26" spans="1:3" ht="12.75">
      <c r="A26" s="134"/>
      <c r="C26" s="117" t="s">
        <v>91</v>
      </c>
    </row>
  </sheetData>
  <sheetProtection/>
  <protectedRanges>
    <protectedRange password="CF68" sqref="D6 F6 H6 J6 L6 N6 P6 R6 T6 V6 X6 Z6 AF6 AH6 AJ6 AL6 AN6 AR6 AP6 AT6 AV6 AX6 AB6:AD6" name="Диапазон1"/>
  </protectedRanges>
  <mergeCells count="34">
    <mergeCell ref="W3:Y3"/>
    <mergeCell ref="T3:V3"/>
    <mergeCell ref="A1:AX1"/>
    <mergeCell ref="A2:AX2"/>
    <mergeCell ref="A3:F3"/>
    <mergeCell ref="AU5:AV5"/>
    <mergeCell ref="AW5:AX5"/>
    <mergeCell ref="S5:T5"/>
    <mergeCell ref="AO5:AP5"/>
    <mergeCell ref="I5:J5"/>
    <mergeCell ref="AM5:AN5"/>
    <mergeCell ref="AI5:AJ5"/>
    <mergeCell ref="AQ5:AR5"/>
    <mergeCell ref="W5:X5"/>
    <mergeCell ref="AK5:AL5"/>
    <mergeCell ref="AS5:AT5"/>
    <mergeCell ref="AA5:AB5"/>
    <mergeCell ref="O5:P5"/>
    <mergeCell ref="A5:A6"/>
    <mergeCell ref="C5:D5"/>
    <mergeCell ref="E5:F5"/>
    <mergeCell ref="G5:H5"/>
    <mergeCell ref="B5:B6"/>
    <mergeCell ref="M5:N5"/>
    <mergeCell ref="G3:K3"/>
    <mergeCell ref="AC5:AD5"/>
    <mergeCell ref="K5:L5"/>
    <mergeCell ref="AG5:AH5"/>
    <mergeCell ref="Y5:Z5"/>
    <mergeCell ref="AE5:AF5"/>
    <mergeCell ref="AA3:AK3"/>
    <mergeCell ref="U5:V5"/>
    <mergeCell ref="Q3:S3"/>
    <mergeCell ref="Q5:R5"/>
  </mergeCells>
  <printOptions/>
  <pageMargins left="0" right="0" top="0.5511811023622047" bottom="0.1968503937007874" header="0.31496062992125984" footer="0.31496062992125984"/>
  <pageSetup horizontalDpi="600" verticalDpi="600" orientation="landscape" paperSize="9" scale="57" r:id="rId1"/>
  <colBreaks count="1" manualBreakCount="1">
    <brk id="5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AE48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22" sqref="G22"/>
    </sheetView>
  </sheetViews>
  <sheetFormatPr defaultColWidth="9.00390625" defaultRowHeight="12.75"/>
  <cols>
    <col min="1" max="1" width="30.375" style="0" customWidth="1"/>
    <col min="2" max="2" width="8.625" style="0" customWidth="1"/>
    <col min="3" max="3" width="7.875" style="0" customWidth="1"/>
    <col min="4" max="4" width="8.75390625" style="0" customWidth="1"/>
    <col min="5" max="5" width="7.875" style="0" customWidth="1"/>
    <col min="6" max="6" width="8.875" style="0" customWidth="1"/>
    <col min="7" max="7" width="8.125" style="0" customWidth="1"/>
    <col min="8" max="8" width="8.875" style="0" customWidth="1"/>
    <col min="9" max="9" width="8.00390625" style="0" customWidth="1"/>
    <col min="10" max="10" width="9.125" style="0" customWidth="1"/>
    <col min="12" max="12" width="9.25390625" style="0" customWidth="1"/>
    <col min="13" max="13" width="10.25390625" style="0" customWidth="1"/>
    <col min="14" max="14" width="9.125" style="0" customWidth="1"/>
    <col min="15" max="15" width="7.75390625" style="0" customWidth="1"/>
    <col min="16" max="16" width="9.25390625" style="0" customWidth="1"/>
    <col min="17" max="17" width="7.625" style="0" customWidth="1"/>
    <col min="18" max="18" width="8.625" style="0" customWidth="1"/>
    <col min="19" max="19" width="7.00390625" style="0" customWidth="1"/>
    <col min="20" max="20" width="8.625" style="0" customWidth="1"/>
    <col min="21" max="21" width="7.875" style="0" customWidth="1"/>
    <col min="22" max="22" width="8.375" style="0" customWidth="1"/>
    <col min="23" max="23" width="7.875" style="0" customWidth="1"/>
    <col min="24" max="24" width="8.625" style="0" customWidth="1"/>
    <col min="25" max="25" width="7.125" style="0" customWidth="1"/>
    <col min="26" max="26" width="8.375" style="0" customWidth="1"/>
    <col min="27" max="27" width="7.00390625" style="0" customWidth="1"/>
    <col min="28" max="28" width="9.125" style="0" customWidth="1"/>
    <col min="29" max="29" width="6.00390625" style="0" customWidth="1"/>
    <col min="30" max="30" width="9.125" style="0" customWidth="1"/>
    <col min="31" max="31" width="8.00390625" style="0" customWidth="1"/>
  </cols>
  <sheetData>
    <row r="2" spans="9:14" ht="15.75">
      <c r="I2" s="387" t="s">
        <v>75</v>
      </c>
      <c r="J2" s="387"/>
      <c r="K2" s="387"/>
      <c r="L2" s="387"/>
      <c r="M2" s="387"/>
      <c r="N2" s="387"/>
    </row>
    <row r="3" spans="9:14" s="1" customFormat="1" ht="15.75">
      <c r="I3" s="387" t="s">
        <v>48</v>
      </c>
      <c r="J3" s="387"/>
      <c r="K3" s="387"/>
      <c r="L3" s="387"/>
      <c r="M3" s="387"/>
      <c r="N3" s="387"/>
    </row>
    <row r="4" spans="9:14" s="1" customFormat="1" ht="15.75">
      <c r="I4" s="388" t="s">
        <v>50</v>
      </c>
      <c r="J4" s="388"/>
      <c r="K4" s="388"/>
      <c r="L4" s="388"/>
      <c r="M4" s="58">
        <f>'звітна дата'!M3</f>
        <v>43768</v>
      </c>
      <c r="N4" s="18"/>
    </row>
    <row r="5" spans="1:31" s="1" customFormat="1" ht="30" customHeight="1">
      <c r="A5" s="440" t="s">
        <v>1</v>
      </c>
      <c r="B5" s="435" t="s">
        <v>17</v>
      </c>
      <c r="C5" s="435"/>
      <c r="D5" s="435" t="s">
        <v>33</v>
      </c>
      <c r="E5" s="435"/>
      <c r="F5" s="435" t="s">
        <v>19</v>
      </c>
      <c r="G5" s="435"/>
      <c r="H5" s="435" t="s">
        <v>34</v>
      </c>
      <c r="I5" s="435"/>
      <c r="J5" s="435" t="s">
        <v>35</v>
      </c>
      <c r="K5" s="435"/>
      <c r="L5" s="435" t="s">
        <v>18</v>
      </c>
      <c r="M5" s="435"/>
      <c r="N5" s="435" t="s">
        <v>36</v>
      </c>
      <c r="O5" s="435"/>
      <c r="P5" s="435" t="s">
        <v>37</v>
      </c>
      <c r="Q5" s="435"/>
      <c r="R5" s="435" t="s">
        <v>38</v>
      </c>
      <c r="S5" s="435"/>
      <c r="T5" s="435" t="s">
        <v>39</v>
      </c>
      <c r="U5" s="435"/>
      <c r="V5" s="435" t="s">
        <v>41</v>
      </c>
      <c r="W5" s="435"/>
      <c r="X5" s="435" t="s">
        <v>40</v>
      </c>
      <c r="Y5" s="435"/>
      <c r="Z5" s="435" t="s">
        <v>42</v>
      </c>
      <c r="AA5" s="435"/>
      <c r="AB5" s="435" t="s">
        <v>20</v>
      </c>
      <c r="AC5" s="435"/>
      <c r="AD5" s="435" t="s">
        <v>43</v>
      </c>
      <c r="AE5" s="435"/>
    </row>
    <row r="6" spans="1:31" s="1" customFormat="1" ht="12.75">
      <c r="A6" s="440"/>
      <c r="B6" s="438">
        <f>M4</f>
        <v>43768</v>
      </c>
      <c r="C6" s="434" t="s">
        <v>89</v>
      </c>
      <c r="D6" s="438">
        <f>M4</f>
        <v>43768</v>
      </c>
      <c r="E6" s="434" t="s">
        <v>89</v>
      </c>
      <c r="F6" s="441">
        <f>M4</f>
        <v>43768</v>
      </c>
      <c r="G6" s="434" t="s">
        <v>89</v>
      </c>
      <c r="H6" s="436">
        <f>M4</f>
        <v>43768</v>
      </c>
      <c r="I6" s="434" t="s">
        <v>89</v>
      </c>
      <c r="J6" s="436">
        <f>M4</f>
        <v>43768</v>
      </c>
      <c r="K6" s="434" t="s">
        <v>89</v>
      </c>
      <c r="L6" s="436">
        <f>M4</f>
        <v>43768</v>
      </c>
      <c r="M6" s="434" t="s">
        <v>89</v>
      </c>
      <c r="N6" s="436">
        <f>M4</f>
        <v>43768</v>
      </c>
      <c r="O6" s="434" t="s">
        <v>89</v>
      </c>
      <c r="P6" s="436">
        <f>M4</f>
        <v>43768</v>
      </c>
      <c r="Q6" s="434" t="s">
        <v>89</v>
      </c>
      <c r="R6" s="438">
        <f>M4</f>
        <v>43768</v>
      </c>
      <c r="S6" s="434" t="s">
        <v>89</v>
      </c>
      <c r="T6" s="438">
        <f>M4</f>
        <v>43768</v>
      </c>
      <c r="U6" s="434" t="s">
        <v>89</v>
      </c>
      <c r="V6" s="438">
        <f>M4</f>
        <v>43768</v>
      </c>
      <c r="W6" s="434" t="s">
        <v>89</v>
      </c>
      <c r="X6" s="438">
        <f>V6</f>
        <v>43768</v>
      </c>
      <c r="Y6" s="434" t="s">
        <v>89</v>
      </c>
      <c r="Z6" s="438">
        <f>X6</f>
        <v>43768</v>
      </c>
      <c r="AA6" s="434" t="s">
        <v>89</v>
      </c>
      <c r="AB6" s="438">
        <f>Z6</f>
        <v>43768</v>
      </c>
      <c r="AC6" s="434" t="s">
        <v>89</v>
      </c>
      <c r="AD6" s="438">
        <f>AB6</f>
        <v>43768</v>
      </c>
      <c r="AE6" s="434" t="s">
        <v>89</v>
      </c>
    </row>
    <row r="7" spans="1:31" s="1" customFormat="1" ht="12.75">
      <c r="A7" s="440"/>
      <c r="B7" s="439"/>
      <c r="C7" s="434"/>
      <c r="D7" s="439"/>
      <c r="E7" s="434"/>
      <c r="F7" s="442"/>
      <c r="G7" s="434"/>
      <c r="H7" s="437"/>
      <c r="I7" s="434"/>
      <c r="J7" s="437"/>
      <c r="K7" s="434"/>
      <c r="L7" s="437"/>
      <c r="M7" s="434"/>
      <c r="N7" s="437"/>
      <c r="O7" s="434"/>
      <c r="P7" s="437"/>
      <c r="Q7" s="434"/>
      <c r="R7" s="439"/>
      <c r="S7" s="434"/>
      <c r="T7" s="439"/>
      <c r="U7" s="434"/>
      <c r="V7" s="439"/>
      <c r="W7" s="434"/>
      <c r="X7" s="439"/>
      <c r="Y7" s="434"/>
      <c r="Z7" s="439"/>
      <c r="AA7" s="434"/>
      <c r="AB7" s="439"/>
      <c r="AC7" s="434"/>
      <c r="AD7" s="439"/>
      <c r="AE7" s="434"/>
    </row>
    <row r="8" spans="1:31" s="1" customFormat="1" ht="15">
      <c r="A8" s="69" t="s">
        <v>81</v>
      </c>
      <c r="B8" s="52"/>
      <c r="C8" s="52"/>
      <c r="D8" s="52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</row>
    <row r="9" spans="1:31" s="1" customFormat="1" ht="15">
      <c r="A9" s="69" t="s">
        <v>82</v>
      </c>
      <c r="B9" s="52"/>
      <c r="C9" s="51"/>
      <c r="D9" s="51"/>
      <c r="E9" s="51"/>
      <c r="F9" s="51"/>
      <c r="G9" s="51"/>
      <c r="H9" s="44"/>
      <c r="I9" s="44"/>
      <c r="J9" s="65"/>
      <c r="K9" s="65"/>
      <c r="L9" s="65"/>
      <c r="M9" s="65"/>
      <c r="N9" s="66"/>
      <c r="O9" s="66"/>
      <c r="P9" s="66"/>
      <c r="Q9" s="66"/>
      <c r="R9" s="66"/>
      <c r="S9" s="66"/>
      <c r="T9" s="66"/>
      <c r="U9" s="66"/>
      <c r="V9" s="51"/>
      <c r="W9" s="51"/>
      <c r="X9" s="51"/>
      <c r="Y9" s="51"/>
      <c r="Z9" s="51"/>
      <c r="AA9" s="51"/>
      <c r="AB9" s="51"/>
      <c r="AC9" s="51"/>
      <c r="AD9" s="51"/>
      <c r="AE9" s="51"/>
    </row>
    <row r="10" spans="1:31" s="1" customFormat="1" ht="15">
      <c r="A10" s="69" t="s">
        <v>21</v>
      </c>
      <c r="B10" s="52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</row>
    <row r="11" spans="1:31" s="1" customFormat="1" ht="15">
      <c r="A11" s="70" t="s">
        <v>64</v>
      </c>
      <c r="B11" s="52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</row>
    <row r="12" spans="1:31" s="1" customFormat="1" ht="15">
      <c r="A12" s="70" t="s">
        <v>66</v>
      </c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</row>
    <row r="13" spans="1:31" s="1" customFormat="1" ht="15">
      <c r="A13" s="69" t="s">
        <v>23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</row>
    <row r="14" spans="1:31" s="1" customFormat="1" ht="15">
      <c r="A14" s="69" t="s">
        <v>4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</row>
    <row r="15" spans="1:31" s="1" customFormat="1" ht="15">
      <c r="A15" s="69" t="s">
        <v>83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</row>
    <row r="16" spans="1:31" s="1" customFormat="1" ht="15">
      <c r="A16" s="69" t="s">
        <v>7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</row>
    <row r="17" spans="1:31" s="1" customFormat="1" ht="15">
      <c r="A17" s="69" t="s">
        <v>9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</row>
    <row r="18" spans="1:31" s="1" customFormat="1" ht="15">
      <c r="A18" s="69" t="s">
        <v>8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</row>
    <row r="19" spans="1:31" s="1" customFormat="1" ht="15">
      <c r="A19" s="69" t="s">
        <v>84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</row>
    <row r="20" spans="1:31" s="1" customFormat="1" ht="30">
      <c r="A20" s="69" t="s">
        <v>24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</row>
    <row r="21" spans="1:31" s="1" customFormat="1" ht="30">
      <c r="A21" s="69" t="s">
        <v>25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</row>
    <row r="22" spans="1:31" s="1" customFormat="1" ht="15">
      <c r="A22" s="69" t="s">
        <v>26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</row>
    <row r="23" spans="1:31" s="1" customFormat="1" ht="15">
      <c r="A23" s="69" t="s">
        <v>79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</row>
    <row r="24" spans="1:31" s="1" customFormat="1" ht="15">
      <c r="A24" s="69" t="s">
        <v>6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</row>
    <row r="25" spans="1:31" s="1" customFormat="1" ht="15">
      <c r="A25" s="69" t="s">
        <v>80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</row>
    <row r="26" spans="1:31" s="1" customFormat="1" ht="15">
      <c r="A26" s="69" t="s">
        <v>27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</row>
    <row r="27" spans="1:31" s="1" customFormat="1" ht="15">
      <c r="A27" s="69" t="s">
        <v>10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</row>
    <row r="28" spans="1:31" ht="15">
      <c r="A28" s="69" t="s">
        <v>28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</row>
    <row r="29" spans="1:31" ht="15">
      <c r="A29" s="69" t="s">
        <v>29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</row>
    <row r="30" spans="1:31" ht="15">
      <c r="A30" s="69" t="s">
        <v>30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</row>
    <row r="33" ht="15.75">
      <c r="H33" s="67"/>
    </row>
    <row r="34" ht="15.75">
      <c r="H34" s="67"/>
    </row>
    <row r="35" ht="15.75">
      <c r="H35" s="67"/>
    </row>
    <row r="36" ht="12.75">
      <c r="H36" s="64"/>
    </row>
    <row r="37" ht="15.75">
      <c r="H37" s="67"/>
    </row>
    <row r="38" ht="15.75">
      <c r="H38" s="67"/>
    </row>
    <row r="39" ht="15.75">
      <c r="H39" s="67"/>
    </row>
    <row r="40" ht="15.75">
      <c r="H40" s="67"/>
    </row>
    <row r="41" ht="15.75">
      <c r="H41" s="67"/>
    </row>
    <row r="42" ht="15.75">
      <c r="H42" s="67"/>
    </row>
    <row r="43" ht="15.75">
      <c r="H43" s="67"/>
    </row>
    <row r="44" ht="15.75">
      <c r="H44" s="67"/>
    </row>
    <row r="45" ht="15.75">
      <c r="H45" s="67"/>
    </row>
    <row r="46" ht="15.75">
      <c r="H46" s="67"/>
    </row>
    <row r="47" ht="15.75">
      <c r="H47" s="67"/>
    </row>
    <row r="48" ht="15.75">
      <c r="H48" s="67"/>
    </row>
  </sheetData>
  <sheetProtection/>
  <mergeCells count="49">
    <mergeCell ref="B5:C5"/>
    <mergeCell ref="B6:B7"/>
    <mergeCell ref="C6:C7"/>
    <mergeCell ref="H6:H7"/>
    <mergeCell ref="I6:I7"/>
    <mergeCell ref="J6:J7"/>
    <mergeCell ref="D5:E5"/>
    <mergeCell ref="D6:D7"/>
    <mergeCell ref="E6:E7"/>
    <mergeCell ref="N6:N7"/>
    <mergeCell ref="O6:O7"/>
    <mergeCell ref="F5:G5"/>
    <mergeCell ref="F6:F7"/>
    <mergeCell ref="AE6:AE7"/>
    <mergeCell ref="G6:G7"/>
    <mergeCell ref="R5:S5"/>
    <mergeCell ref="T5:U5"/>
    <mergeCell ref="V5:W5"/>
    <mergeCell ref="AD5:AE5"/>
    <mergeCell ref="V6:V7"/>
    <mergeCell ref="Y6:Y7"/>
    <mergeCell ref="X5:Y5"/>
    <mergeCell ref="A5:A7"/>
    <mergeCell ref="H5:I5"/>
    <mergeCell ref="J5:K5"/>
    <mergeCell ref="L5:M5"/>
    <mergeCell ref="N5:O5"/>
    <mergeCell ref="T6:T7"/>
    <mergeCell ref="M6:M7"/>
    <mergeCell ref="AD6:AD7"/>
    <mergeCell ref="P6:P7"/>
    <mergeCell ref="Q6:Q7"/>
    <mergeCell ref="R6:R7"/>
    <mergeCell ref="S6:S7"/>
    <mergeCell ref="X6:X7"/>
    <mergeCell ref="U6:U7"/>
    <mergeCell ref="AA6:AA7"/>
    <mergeCell ref="Z6:Z7"/>
    <mergeCell ref="AB6:AB7"/>
    <mergeCell ref="AC6:AC7"/>
    <mergeCell ref="I2:N2"/>
    <mergeCell ref="I3:N3"/>
    <mergeCell ref="I4:L4"/>
    <mergeCell ref="W6:W7"/>
    <mergeCell ref="AB5:AC5"/>
    <mergeCell ref="Z5:AA5"/>
    <mergeCell ref="K6:K7"/>
    <mergeCell ref="L6:L7"/>
    <mergeCell ref="P5:Q5"/>
  </mergeCells>
  <printOptions/>
  <pageMargins left="0" right="0.11811023622047245" top="0" bottom="0" header="0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87"/>
  <sheetViews>
    <sheetView view="pageBreakPreview" zoomScale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29" sqref="D29"/>
    </sheetView>
  </sheetViews>
  <sheetFormatPr defaultColWidth="9.00390625" defaultRowHeight="12.75"/>
  <cols>
    <col min="1" max="1" width="39.875" style="0" customWidth="1"/>
    <col min="2" max="2" width="5.75390625" style="0" customWidth="1"/>
    <col min="3" max="3" width="9.75390625" style="0" customWidth="1"/>
    <col min="4" max="4" width="10.625" style="0" customWidth="1"/>
    <col min="5" max="5" width="10.25390625" style="0" customWidth="1"/>
    <col min="6" max="7" width="13.75390625" style="30" customWidth="1"/>
    <col min="8" max="8" width="11.875" style="0" customWidth="1"/>
    <col min="9" max="9" width="11.25390625" style="0" customWidth="1"/>
    <col min="10" max="10" width="10.25390625" style="0" customWidth="1"/>
    <col min="11" max="12" width="12.75390625" style="30" customWidth="1"/>
    <col min="13" max="13" width="17.125" style="0" customWidth="1"/>
    <col min="14" max="14" width="15.125" style="0" customWidth="1"/>
    <col min="15" max="15" width="15.875" style="0" customWidth="1"/>
    <col min="16" max="16" width="15.25390625" style="0" customWidth="1"/>
    <col min="17" max="17" width="14.75390625" style="0" customWidth="1"/>
  </cols>
  <sheetData>
    <row r="1" spans="1:17" ht="21.75" customHeight="1">
      <c r="A1" s="150"/>
      <c r="B1" s="445" t="s">
        <v>93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3" t="s">
        <v>0</v>
      </c>
      <c r="N1" s="443"/>
      <c r="O1" s="443"/>
      <c r="P1" s="443"/>
      <c r="Q1" s="443"/>
    </row>
    <row r="2" spans="1:17" ht="28.5" customHeight="1">
      <c r="A2" s="224"/>
      <c r="B2" s="450" t="s">
        <v>95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49" t="s">
        <v>96</v>
      </c>
      <c r="N2" s="449"/>
      <c r="O2" s="449"/>
      <c r="P2" s="449"/>
      <c r="Q2" s="449"/>
    </row>
    <row r="3" spans="1:17" ht="21.75" customHeight="1">
      <c r="A3" s="451" t="s">
        <v>72</v>
      </c>
      <c r="B3" s="451"/>
      <c r="C3" s="451"/>
      <c r="D3" s="451"/>
      <c r="E3" s="451"/>
      <c r="F3" s="451"/>
      <c r="G3" s="451"/>
      <c r="H3" s="452">
        <f>'звітна до поперед. (маг+ринки)'!I7</f>
        <v>43768</v>
      </c>
      <c r="I3" s="452"/>
      <c r="J3" s="452"/>
      <c r="K3" s="452"/>
      <c r="L3" s="452"/>
      <c r="M3" s="225"/>
      <c r="N3" s="444" t="s">
        <v>72</v>
      </c>
      <c r="O3" s="444"/>
      <c r="P3" s="107">
        <f>H3</f>
        <v>43768</v>
      </c>
      <c r="Q3" s="107"/>
    </row>
    <row r="4" spans="1:17" ht="15.75">
      <c r="A4" s="17"/>
      <c r="B4" s="17"/>
      <c r="C4" s="27"/>
      <c r="D4" s="27"/>
      <c r="E4" s="27"/>
      <c r="F4" s="33"/>
      <c r="G4" s="33"/>
      <c r="H4" s="27"/>
      <c r="I4" s="27"/>
      <c r="J4" s="28"/>
      <c r="K4" s="34"/>
      <c r="L4" s="31"/>
      <c r="M4" s="41"/>
      <c r="N4" s="41"/>
      <c r="O4" s="41"/>
      <c r="P4" s="41"/>
      <c r="Q4" s="41"/>
    </row>
    <row r="5" spans="1:17" ht="15.75" customHeight="1">
      <c r="A5" s="447" t="s">
        <v>1</v>
      </c>
      <c r="B5" s="447" t="s">
        <v>2</v>
      </c>
      <c r="C5" s="398" t="s">
        <v>44</v>
      </c>
      <c r="D5" s="398"/>
      <c r="E5" s="398"/>
      <c r="F5" s="398"/>
      <c r="G5" s="398"/>
      <c r="H5" s="446" t="s">
        <v>45</v>
      </c>
      <c r="I5" s="446"/>
      <c r="J5" s="446"/>
      <c r="K5" s="446"/>
      <c r="L5" s="446"/>
      <c r="M5" s="448" t="s">
        <v>94</v>
      </c>
      <c r="N5" s="448"/>
      <c r="O5" s="448"/>
      <c r="P5" s="448"/>
      <c r="Q5" s="448"/>
    </row>
    <row r="6" spans="1:17" ht="52.5" customHeight="1">
      <c r="A6" s="447"/>
      <c r="B6" s="447"/>
      <c r="C6" s="16">
        <v>43464</v>
      </c>
      <c r="D6" s="3">
        <f>'звітна до поперед. (маг+ринки)'!H7</f>
        <v>43758</v>
      </c>
      <c r="E6" s="3">
        <f>'звітна до поперед. (маг+ринки)'!I7</f>
        <v>43768</v>
      </c>
      <c r="F6" s="144" t="str">
        <f>'звітна до поперед. (маг+ринки)'!J7</f>
        <v>30.10.2019 до 20.10.2019, %</v>
      </c>
      <c r="G6" s="144" t="str">
        <f>'звітна до поперед. (маг+ринки)'!K7</f>
        <v>30.10.2019 до 30.12.2018, %</v>
      </c>
      <c r="H6" s="16">
        <f>C6</f>
        <v>43464</v>
      </c>
      <c r="I6" s="3">
        <f>'звітна до поперед. (маг+ринки)'!M7</f>
        <v>43758</v>
      </c>
      <c r="J6" s="3">
        <f>'звітна до поперед. (маг+ринки)'!N7</f>
        <v>43768</v>
      </c>
      <c r="K6" s="144" t="str">
        <f>'звітна до поперед. (маг+ринки)'!O7</f>
        <v>30.10.2019 до 20.10.2019, %</v>
      </c>
      <c r="L6" s="144" t="str">
        <f>'звітна до поперед. (маг+ринки)'!P7</f>
        <v>30.10.2019 до 30.12.2018, %</v>
      </c>
      <c r="M6" s="145">
        <f>C6</f>
        <v>43464</v>
      </c>
      <c r="N6" s="146">
        <f>D6</f>
        <v>43758</v>
      </c>
      <c r="O6" s="146">
        <f>E6</f>
        <v>43768</v>
      </c>
      <c r="P6" s="147" t="str">
        <f>F6</f>
        <v>30.10.2019 до 20.10.2019, %</v>
      </c>
      <c r="Q6" s="147" t="str">
        <f>G6</f>
        <v>30.10.2019 до 30.12.2018, %</v>
      </c>
    </row>
    <row r="7" spans="1:17" ht="17.25" customHeight="1">
      <c r="A7" s="148" t="s">
        <v>81</v>
      </c>
      <c r="B7" s="106" t="s">
        <v>98</v>
      </c>
      <c r="C7" s="32" t="s">
        <v>31</v>
      </c>
      <c r="D7" s="32" t="s">
        <v>31</v>
      </c>
      <c r="E7" s="32" t="s">
        <v>31</v>
      </c>
      <c r="F7" s="35" t="s">
        <v>31</v>
      </c>
      <c r="G7" s="35" t="s">
        <v>31</v>
      </c>
      <c r="H7" s="32">
        <f>'звітна до поперед. (маг+ринки)'!G25</f>
        <v>15.714000000000002</v>
      </c>
      <c r="I7" s="32">
        <f>'звітна до поперед. (маг+ринки)'!H25</f>
        <v>16.78933333333334</v>
      </c>
      <c r="J7" s="32">
        <f>'звітна до поперед. (маг+ринки)'!I25</f>
        <v>16.82866666666667</v>
      </c>
      <c r="K7" s="35">
        <f>J7/I7*100</f>
        <v>100.2342757306226</v>
      </c>
      <c r="L7" s="35">
        <f>J7/H7%</f>
        <v>107.09346230537525</v>
      </c>
      <c r="M7" s="42">
        <f>'звітна до попередньої (середні)'!B24</f>
        <v>15.735666666666669</v>
      </c>
      <c r="N7" s="42">
        <f>'звітна до попередньої (середні)'!C24</f>
        <v>16.769333333333336</v>
      </c>
      <c r="O7" s="42">
        <f>'звітна до попередньої (середні)'!D24</f>
        <v>16.808666666666667</v>
      </c>
      <c r="P7" s="35">
        <f>O7/N7*100</f>
        <v>100.23455514033553</v>
      </c>
      <c r="Q7" s="35">
        <f>O7/M7%</f>
        <v>106.81890397610522</v>
      </c>
    </row>
    <row r="8" spans="1:17" ht="17.25" customHeight="1">
      <c r="A8" s="148" t="s">
        <v>82</v>
      </c>
      <c r="B8" s="106" t="s">
        <v>98</v>
      </c>
      <c r="C8" s="32" t="s">
        <v>31</v>
      </c>
      <c r="D8" s="32" t="s">
        <v>31</v>
      </c>
      <c r="E8" s="32" t="s">
        <v>31</v>
      </c>
      <c r="F8" s="35" t="s">
        <v>31</v>
      </c>
      <c r="G8" s="35" t="s">
        <v>31</v>
      </c>
      <c r="H8" s="32">
        <f>'звітна до поперед. (маг+ринки)'!Q25</f>
        <v>14.82333333333333</v>
      </c>
      <c r="I8" s="32">
        <f>'звітна до поперед. (маг+ринки)'!R25</f>
        <v>15.966666666666663</v>
      </c>
      <c r="J8" s="32">
        <f>'звітна до поперед. (маг+ринки)'!S25</f>
        <v>16.040666666666663</v>
      </c>
      <c r="K8" s="35">
        <v>100</v>
      </c>
      <c r="L8" s="35">
        <f aca="true" t="shared" si="0" ref="L8:L30">J8/H8%</f>
        <v>108.21227794018439</v>
      </c>
      <c r="M8" s="42">
        <f>'звітна до попередньої (середні)'!G24</f>
        <v>14.819166666666664</v>
      </c>
      <c r="N8" s="42">
        <f>'звітна до попередньої (середні)'!H24</f>
        <v>15.931666666666665</v>
      </c>
      <c r="O8" s="42">
        <f>'звітна до попередньої (середні)'!I24</f>
        <v>16.005666666666666</v>
      </c>
      <c r="P8" s="35">
        <f aca="true" t="shared" si="1" ref="P8:P30">O8/N8*100</f>
        <v>100.46448373260803</v>
      </c>
      <c r="Q8" s="35">
        <f aca="true" t="shared" si="2" ref="Q8:Q30">O8/M8%</f>
        <v>108.00652308384414</v>
      </c>
    </row>
    <row r="9" spans="1:17" ht="17.25" customHeight="1">
      <c r="A9" s="148" t="s">
        <v>21</v>
      </c>
      <c r="B9" s="106" t="s">
        <v>98</v>
      </c>
      <c r="C9" s="32" t="s">
        <v>31</v>
      </c>
      <c r="D9" s="32" t="s">
        <v>31</v>
      </c>
      <c r="E9" s="32" t="s">
        <v>31</v>
      </c>
      <c r="F9" s="35" t="s">
        <v>31</v>
      </c>
      <c r="G9" s="35" t="s">
        <v>31</v>
      </c>
      <c r="H9" s="32">
        <f>'звітна до поперед. (маг+ринки)'!AA25</f>
        <v>15.727142857142855</v>
      </c>
      <c r="I9" s="32">
        <f>'звітна до поперед. (маг+ринки)'!AB25</f>
        <v>16.695</v>
      </c>
      <c r="J9" s="32">
        <f>'звітна до поперед. (маг+ринки)'!AC25</f>
        <v>16.73357142857143</v>
      </c>
      <c r="K9" s="35">
        <f aca="true" t="shared" si="3" ref="K9:K30">J9/I9*100</f>
        <v>100.23103581055064</v>
      </c>
      <c r="L9" s="35">
        <f t="shared" si="0"/>
        <v>106.39930965573623</v>
      </c>
      <c r="M9" s="42">
        <f>'звітна до попередньої (середні)'!L24</f>
        <v>15.76017857142857</v>
      </c>
      <c r="N9" s="42">
        <f>'звітна до попередньої (середні)'!M24</f>
        <v>16.67535714285714</v>
      </c>
      <c r="O9" s="42">
        <f>'звітна до попередньої (середні)'!N24</f>
        <v>16.71392857142857</v>
      </c>
      <c r="P9" s="35">
        <f t="shared" si="1"/>
        <v>100.23130796084901</v>
      </c>
      <c r="Q9" s="35">
        <f t="shared" si="2"/>
        <v>106.05164462875466</v>
      </c>
    </row>
    <row r="10" spans="1:17" ht="17.25" customHeight="1">
      <c r="A10" s="149" t="s">
        <v>64</v>
      </c>
      <c r="B10" s="106" t="s">
        <v>98</v>
      </c>
      <c r="C10" s="32">
        <f>'звітна до поперед. (маг+ринки)'!AF25</f>
        <v>122.715</v>
      </c>
      <c r="D10" s="32">
        <f>'звітна до поперед. (маг+ринки)'!AG25</f>
        <v>120.907</v>
      </c>
      <c r="E10" s="32">
        <f>'звітна до поперед. (маг+ринки)'!AH25</f>
        <v>120.19300000000001</v>
      </c>
      <c r="F10" s="35">
        <f>E10/D10%</f>
        <v>99.40946347192472</v>
      </c>
      <c r="G10" s="35">
        <f>E10/C10%</f>
        <v>97.94483152018907</v>
      </c>
      <c r="H10" s="32">
        <f>'звітна до поперед. (маг+ринки)'!AK25</f>
        <v>122.36</v>
      </c>
      <c r="I10" s="32">
        <f>'звітна до поперед. (маг+ринки)'!AL25</f>
        <v>123.02555555555556</v>
      </c>
      <c r="J10" s="32">
        <f>'звітна до поперед. (маг+ринки)'!AM25</f>
        <v>124.86888888888888</v>
      </c>
      <c r="K10" s="35">
        <f t="shared" si="3"/>
        <v>101.49833367954264</v>
      </c>
      <c r="L10" s="35">
        <f t="shared" si="0"/>
        <v>102.05041589480948</v>
      </c>
      <c r="M10" s="42">
        <f>'звітна до попередньої (середні)'!Q24</f>
        <v>122.865</v>
      </c>
      <c r="N10" s="42">
        <f>'звітна до попередньої (середні)'!R24</f>
        <v>122.30416666666666</v>
      </c>
      <c r="O10" s="42">
        <f>'звітна до попередньої (середні)'!S24</f>
        <v>122.69791666666667</v>
      </c>
      <c r="P10" s="35">
        <f t="shared" si="1"/>
        <v>100.32194324259873</v>
      </c>
      <c r="Q10" s="35">
        <f t="shared" si="2"/>
        <v>99.86401063497877</v>
      </c>
    </row>
    <row r="11" spans="1:17" ht="17.25" customHeight="1">
      <c r="A11" s="149" t="s">
        <v>66</v>
      </c>
      <c r="B11" s="106" t="s">
        <v>98</v>
      </c>
      <c r="C11" s="32">
        <f>'звітна до поперед. (маг+ринки)'!AP25</f>
        <v>121.29166666666667</v>
      </c>
      <c r="D11" s="32">
        <f>'звітна до поперед. (маг+ринки)'!AQ25</f>
        <v>117.61538461538461</v>
      </c>
      <c r="E11" s="32">
        <f>'звітна до поперед. (маг+ринки)'!AR25</f>
        <v>116.2823076923077</v>
      </c>
      <c r="F11" s="35">
        <f aca="true" t="shared" si="4" ref="F11:F30">E11/D11%</f>
        <v>98.86657946370177</v>
      </c>
      <c r="G11" s="35">
        <f aca="true" t="shared" si="5" ref="G11:G30">E11/C11%</f>
        <v>95.86998916576383</v>
      </c>
      <c r="H11" s="32">
        <f>'звітна до поперед. (маг+ринки)'!AU25</f>
        <v>116.83083333333333</v>
      </c>
      <c r="I11" s="32">
        <f>'звітна до поперед. (маг+ринки)'!AV25</f>
        <v>116.38416666666666</v>
      </c>
      <c r="J11" s="32">
        <f>'звітна до поперед. (маг+ринки)'!AW25</f>
        <v>115.55583333333334</v>
      </c>
      <c r="K11" s="35">
        <f t="shared" si="3"/>
        <v>99.28827661265494</v>
      </c>
      <c r="L11" s="35">
        <f t="shared" si="0"/>
        <v>98.90867850239307</v>
      </c>
      <c r="M11" s="42">
        <f>'звітна до попередньої (середні)'!V24</f>
        <v>119.04866666666666</v>
      </c>
      <c r="N11" s="42">
        <f>'звітна до попередньої (середні)'!W24</f>
        <v>118.15366666666665</v>
      </c>
      <c r="O11" s="42">
        <f>'звітна до попередньої (середні)'!X24</f>
        <v>117.17799999999998</v>
      </c>
      <c r="P11" s="35">
        <f t="shared" si="1"/>
        <v>99.17423919697794</v>
      </c>
      <c r="Q11" s="35">
        <f t="shared" si="2"/>
        <v>98.4286538278463</v>
      </c>
    </row>
    <row r="12" spans="1:17" ht="17.25" customHeight="1">
      <c r="A12" s="148" t="s">
        <v>23</v>
      </c>
      <c r="B12" s="106" t="s">
        <v>98</v>
      </c>
      <c r="C12" s="32">
        <f>'звітна до поперед. (маг+ринки)'!AZ25</f>
        <v>60.17583333333332</v>
      </c>
      <c r="D12" s="32">
        <f>'звітна до поперед. (маг+ринки)'!BA25</f>
        <v>65.96666666666667</v>
      </c>
      <c r="E12" s="32">
        <f>'звітна до поперед. (маг+ринки)'!BB25</f>
        <v>66.34166666666667</v>
      </c>
      <c r="F12" s="35">
        <f t="shared" si="4"/>
        <v>100.56846892369883</v>
      </c>
      <c r="G12" s="35">
        <f t="shared" si="5"/>
        <v>110.24636135768792</v>
      </c>
      <c r="H12" s="32">
        <f>'звітна до поперед. (маг+ринки)'!BE25</f>
        <v>59.07866666666667</v>
      </c>
      <c r="I12" s="32">
        <f>'звітна до поперед. (маг+ринки)'!BF25</f>
        <v>63.245999999999995</v>
      </c>
      <c r="J12" s="32">
        <f>'звітна до поперед. (маг+ринки)'!BG25</f>
        <v>63.31399999999999</v>
      </c>
      <c r="K12" s="35">
        <f t="shared" si="3"/>
        <v>100.10751668089681</v>
      </c>
      <c r="L12" s="35">
        <f t="shared" si="0"/>
        <v>107.16897244352161</v>
      </c>
      <c r="M12" s="42">
        <f>'звітна до попередньої (середні)'!AA24</f>
        <v>59.513</v>
      </c>
      <c r="N12" s="42">
        <f>'звітна до попередньої (середні)'!AB24</f>
        <v>64.40633333333334</v>
      </c>
      <c r="O12" s="42">
        <f>'звітна до попередньої (середні)'!AC24</f>
        <v>64.59033333333333</v>
      </c>
      <c r="P12" s="35">
        <f t="shared" si="1"/>
        <v>100.28568619028148</v>
      </c>
      <c r="Q12" s="35">
        <f t="shared" si="2"/>
        <v>108.53146931482759</v>
      </c>
    </row>
    <row r="13" spans="1:17" ht="17.25" customHeight="1">
      <c r="A13" s="148" t="s">
        <v>4</v>
      </c>
      <c r="B13" s="106" t="s">
        <v>98</v>
      </c>
      <c r="C13" s="32">
        <f>'звітна до поперед. (маг+ринки)'!BJ25</f>
        <v>66.125</v>
      </c>
      <c r="D13" s="32">
        <f>'звітна до поперед. (маг+ринки)'!BK25</f>
        <v>67.87692307692308</v>
      </c>
      <c r="E13" s="32">
        <f>'звітна до поперед. (маг+ринки)'!BL25</f>
        <v>67.67307692307692</v>
      </c>
      <c r="F13" s="35">
        <f t="shared" si="4"/>
        <v>99.6996826835902</v>
      </c>
      <c r="G13" s="35">
        <f t="shared" si="5"/>
        <v>102.34113712374581</v>
      </c>
      <c r="H13" s="32">
        <f>'звітна до поперед. (маг+ринки)'!BO25</f>
        <v>60.99285714285714</v>
      </c>
      <c r="I13" s="32">
        <f>'звітна до поперед. (маг+ринки)'!BP25</f>
        <v>55.0625</v>
      </c>
      <c r="J13" s="32">
        <f>'звітна до поперед. (маг+ринки)'!BQ25</f>
        <v>55.0625</v>
      </c>
      <c r="K13" s="35">
        <f t="shared" si="3"/>
        <v>100</v>
      </c>
      <c r="L13" s="35">
        <f t="shared" si="0"/>
        <v>90.27696451575126</v>
      </c>
      <c r="M13" s="42">
        <f>'звітна до попередньої (середні)'!AF24</f>
        <v>66.125</v>
      </c>
      <c r="N13" s="42">
        <f>'звітна до попередньої (середні)'!AG24</f>
        <v>67.87692307692308</v>
      </c>
      <c r="O13" s="42">
        <f>'звітна до попередньої (середні)'!AH24</f>
        <v>67.67307692307692</v>
      </c>
      <c r="P13" s="35">
        <f t="shared" si="1"/>
        <v>99.69968268359021</v>
      </c>
      <c r="Q13" s="35">
        <f t="shared" si="2"/>
        <v>102.34113712374581</v>
      </c>
    </row>
    <row r="14" spans="1:17" ht="17.25" customHeight="1">
      <c r="A14" s="148" t="s">
        <v>83</v>
      </c>
      <c r="B14" s="106" t="s">
        <v>98</v>
      </c>
      <c r="C14" s="32">
        <f>'звітна до поперед. (маг+ринки)'!BT25</f>
        <v>10.200000000000001</v>
      </c>
      <c r="D14" s="32">
        <f>'звітна до поперед. (маг+ринки)'!BU25</f>
        <v>11.608333333333334</v>
      </c>
      <c r="E14" s="32">
        <f>'звітна до поперед. (маг+ринки)'!BV25</f>
        <v>11.625</v>
      </c>
      <c r="F14" s="35">
        <f t="shared" si="4"/>
        <v>100.14357501794687</v>
      </c>
      <c r="G14" s="35">
        <f t="shared" si="5"/>
        <v>113.97058823529412</v>
      </c>
      <c r="H14" s="32">
        <f>'звітна до поперед. (маг+ринки)'!BY25</f>
        <v>10.345333333333334</v>
      </c>
      <c r="I14" s="32">
        <f>'звітна до поперед. (маг+ринки)'!BZ25</f>
        <v>11.535333333333334</v>
      </c>
      <c r="J14" s="32">
        <f>'звітна до поперед. (маг+ринки)'!CA25</f>
        <v>11.559333333333335</v>
      </c>
      <c r="K14" s="35">
        <f t="shared" si="3"/>
        <v>100.20805640640351</v>
      </c>
      <c r="L14" s="35">
        <f t="shared" si="0"/>
        <v>111.73475963397345</v>
      </c>
      <c r="M14" s="42">
        <f>'звітна до попередньої (середні)'!AK24</f>
        <v>10.27266666666667</v>
      </c>
      <c r="N14" s="42">
        <f>'звітна до попередньої (середні)'!AL24</f>
        <v>11.544333333333332</v>
      </c>
      <c r="O14" s="42">
        <f>'звітна до попередньої (середні)'!AM24</f>
        <v>11.571333333333335</v>
      </c>
      <c r="P14" s="35">
        <f t="shared" si="1"/>
        <v>100.23388098056769</v>
      </c>
      <c r="Q14" s="35">
        <f t="shared" si="2"/>
        <v>112.64196248945422</v>
      </c>
    </row>
    <row r="15" spans="1:17" ht="17.25" customHeight="1">
      <c r="A15" s="148" t="s">
        <v>7</v>
      </c>
      <c r="B15" s="106" t="s">
        <v>98</v>
      </c>
      <c r="C15" s="32">
        <f>'звітна до поперед. (маг+ринки)'!CD25</f>
        <v>14.295833333333333</v>
      </c>
      <c r="D15" s="32">
        <f>'звітна до поперед. (маг+ринки)'!CE25</f>
        <v>16.033333333333335</v>
      </c>
      <c r="E15" s="32">
        <f>'звітна до поперед. (маг+ринки)'!CF25</f>
        <v>16.25</v>
      </c>
      <c r="F15" s="35">
        <f t="shared" si="4"/>
        <v>101.35135135135134</v>
      </c>
      <c r="G15" s="35">
        <f t="shared" si="5"/>
        <v>113.66948411541826</v>
      </c>
      <c r="H15" s="32">
        <f>'звітна до поперед. (маг+ринки)'!CI25</f>
        <v>14.389333333333331</v>
      </c>
      <c r="I15" s="32">
        <f>'звітна до поперед. (маг+ринки)'!CJ25</f>
        <v>15.732666666666667</v>
      </c>
      <c r="J15" s="32">
        <f>'звітна до поперед. (маг+ринки)'!CK25</f>
        <v>15.97466666666667</v>
      </c>
      <c r="K15" s="35">
        <f t="shared" si="3"/>
        <v>101.53820077121914</v>
      </c>
      <c r="L15" s="35">
        <f t="shared" si="0"/>
        <v>111.01742031134177</v>
      </c>
      <c r="M15" s="42">
        <f>'звітна до попередньої (середні)'!AP24</f>
        <v>14.312999999999999</v>
      </c>
      <c r="N15" s="42">
        <f>'звітна до попередньої (середні)'!AQ24</f>
        <v>15.873000000000001</v>
      </c>
      <c r="O15" s="42">
        <f>'звітна до попередньої (середні)'!AR24</f>
        <v>16.102333333333334</v>
      </c>
      <c r="P15" s="35">
        <f t="shared" si="1"/>
        <v>101.44480144480144</v>
      </c>
      <c r="Q15" s="35">
        <f t="shared" si="2"/>
        <v>112.50145555322669</v>
      </c>
    </row>
    <row r="16" spans="1:17" ht="17.25" customHeight="1">
      <c r="A16" s="148" t="s">
        <v>9</v>
      </c>
      <c r="B16" s="106" t="s">
        <v>98</v>
      </c>
      <c r="C16" s="32">
        <f>'звітна до поперед. (маг+ринки)'!CN25</f>
        <v>24.004166666666666</v>
      </c>
      <c r="D16" s="32">
        <f>'звітна до поперед. (маг+ринки)'!CO25</f>
        <v>24.079166666666666</v>
      </c>
      <c r="E16" s="32">
        <f>'звітна до поперед. (маг+ринки)'!CP25</f>
        <v>23.974999999999998</v>
      </c>
      <c r="F16" s="35">
        <f t="shared" si="4"/>
        <v>99.56739920401454</v>
      </c>
      <c r="G16" s="35">
        <f t="shared" si="5"/>
        <v>99.87849331713244</v>
      </c>
      <c r="H16" s="32">
        <f>'звітна до поперед. (маг+ринки)'!CS25</f>
        <v>23.179333333333332</v>
      </c>
      <c r="I16" s="32">
        <f>'звітна до поперед. (маг+ринки)'!CT25</f>
        <v>22.71533333333333</v>
      </c>
      <c r="J16" s="32">
        <f>'звітна до поперед. (маг+ринки)'!CU25</f>
        <v>22.63</v>
      </c>
      <c r="K16" s="35">
        <f t="shared" si="3"/>
        <v>99.62433598450386</v>
      </c>
      <c r="L16" s="35">
        <f t="shared" si="0"/>
        <v>97.63007276596969</v>
      </c>
      <c r="M16" s="42">
        <f>'звітна до попередньої (середні)'!AU24</f>
        <v>23.544666666666668</v>
      </c>
      <c r="N16" s="42">
        <f>'звітна до попередньої (середні)'!AV24</f>
        <v>23.35933333333334</v>
      </c>
      <c r="O16" s="42">
        <f>'звітна до попередньої (середні)'!AW24</f>
        <v>23.275000000000002</v>
      </c>
      <c r="P16" s="35">
        <f t="shared" si="1"/>
        <v>99.63897371500326</v>
      </c>
      <c r="Q16" s="35">
        <f t="shared" si="2"/>
        <v>98.85465922926636</v>
      </c>
    </row>
    <row r="17" spans="1:17" ht="17.25" customHeight="1">
      <c r="A17" s="148" t="s">
        <v>8</v>
      </c>
      <c r="B17" s="106" t="s">
        <v>98</v>
      </c>
      <c r="C17" s="32">
        <f>'звітна до поперед. (маг+ринки)'!CX25</f>
        <v>19.383333333333336</v>
      </c>
      <c r="D17" s="32">
        <f>'звітна до поперед. (маг+ринки)'!CY25</f>
        <v>24.525000000000002</v>
      </c>
      <c r="E17" s="32">
        <f>'звітна до поперед. (маг+ринки)'!CZ25</f>
        <v>26.365</v>
      </c>
      <c r="F17" s="35">
        <f t="shared" si="4"/>
        <v>107.50254841997959</v>
      </c>
      <c r="G17" s="35">
        <f t="shared" si="5"/>
        <v>136.01891659501288</v>
      </c>
      <c r="H17" s="32">
        <f>'звітна до поперед. (маг+ринки)'!DC25</f>
        <v>18.68133333333333</v>
      </c>
      <c r="I17" s="32">
        <f>'звітна до поперед. (маг+ринки)'!DD25</f>
        <v>25.351999999999997</v>
      </c>
      <c r="J17" s="32">
        <f>'звітна до поперед. (маг+ринки)'!DE25</f>
        <v>26.30933333333333</v>
      </c>
      <c r="K17" s="35">
        <f t="shared" si="3"/>
        <v>103.7761649311034</v>
      </c>
      <c r="L17" s="35">
        <f t="shared" si="0"/>
        <v>140.83220326886018</v>
      </c>
      <c r="M17" s="42">
        <f>'звітна до попередньої (середні)'!AZ24</f>
        <v>19.165666666666667</v>
      </c>
      <c r="N17" s="42">
        <f>'звітна до попередньої (середні)'!BA24</f>
        <v>25.109333333333336</v>
      </c>
      <c r="O17" s="42">
        <f>'звітна до попередньої (середні)'!BB24</f>
        <v>26.467333333333332</v>
      </c>
      <c r="P17" s="35">
        <f t="shared" si="1"/>
        <v>105.40834749362786</v>
      </c>
      <c r="Q17" s="35">
        <f t="shared" si="2"/>
        <v>138.09763987686313</v>
      </c>
    </row>
    <row r="18" spans="1:17" ht="17.25" customHeight="1">
      <c r="A18" s="148" t="s">
        <v>84</v>
      </c>
      <c r="B18" s="106" t="s">
        <v>100</v>
      </c>
      <c r="C18" s="32">
        <f>'звітна до поперед. (маг+ринки)'!DH25</f>
        <v>65.83416666666666</v>
      </c>
      <c r="D18" s="32">
        <f>'звітна до поперед. (маг+ринки)'!DI25</f>
        <v>70.64833333333333</v>
      </c>
      <c r="E18" s="32">
        <f>'звітна до поперед. (маг+ринки)'!DJ25</f>
        <v>69.58916666666666</v>
      </c>
      <c r="F18" s="35">
        <f t="shared" si="4"/>
        <v>98.50079029937012</v>
      </c>
      <c r="G18" s="35">
        <f t="shared" si="5"/>
        <v>105.70372526930038</v>
      </c>
      <c r="H18" s="32">
        <f>'звітна до поперед. (маг+ринки)'!DM25</f>
        <v>62.788666666666664</v>
      </c>
      <c r="I18" s="32">
        <f>'звітна до поперед. (маг+ринки)'!DN25</f>
        <v>68.41866666666667</v>
      </c>
      <c r="J18" s="32">
        <f>'звітна до поперед. (маг+ринки)'!DO25</f>
        <v>68.42466666666665</v>
      </c>
      <c r="K18" s="35">
        <f t="shared" si="3"/>
        <v>100.00876953657868</v>
      </c>
      <c r="L18" s="35">
        <f t="shared" si="0"/>
        <v>108.97614219126594</v>
      </c>
      <c r="M18" s="42">
        <f>'звітна до попередньої (середні)'!BE24</f>
        <v>63.602999999999994</v>
      </c>
      <c r="N18" s="42">
        <f>'звітна до попередньої (середні)'!BF24</f>
        <v>69.302</v>
      </c>
      <c r="O18" s="42">
        <f>'звітна до попередньої (середні)'!BG24</f>
        <v>68.90799999999999</v>
      </c>
      <c r="P18" s="35">
        <f t="shared" si="1"/>
        <v>99.43147383913882</v>
      </c>
      <c r="Q18" s="35">
        <f t="shared" si="2"/>
        <v>108.34080153451879</v>
      </c>
    </row>
    <row r="19" spans="1:17" ht="31.5">
      <c r="A19" s="148" t="s">
        <v>24</v>
      </c>
      <c r="B19" s="106" t="s">
        <v>99</v>
      </c>
      <c r="C19" s="32">
        <f>'звітна до поперед. (маг+ринки)'!DR25</f>
        <v>18.805555555555557</v>
      </c>
      <c r="D19" s="32">
        <f>'звітна до поперед. (маг+ринки)'!DS25</f>
        <v>19.63666666666667</v>
      </c>
      <c r="E19" s="32">
        <f>'звітна до поперед. (маг+ринки)'!DT25</f>
        <v>17.02</v>
      </c>
      <c r="F19" s="35">
        <f t="shared" si="4"/>
        <v>86.67458835511796</v>
      </c>
      <c r="G19" s="35">
        <f t="shared" si="5"/>
        <v>90.50516986706056</v>
      </c>
      <c r="H19" s="32">
        <f>'звітна до поперед. (маг+ринки)'!DW25</f>
        <v>19.736666666666665</v>
      </c>
      <c r="I19" s="32">
        <f>'звітна до поперед. (маг+ринки)'!DX25</f>
        <v>20.596666666666668</v>
      </c>
      <c r="J19" s="32">
        <f>'звітна до поперед. (маг+ринки)'!DY25</f>
        <v>20.791333333333334</v>
      </c>
      <c r="K19" s="35">
        <f t="shared" si="3"/>
        <v>100.94513675351999</v>
      </c>
      <c r="L19" s="35">
        <f t="shared" si="0"/>
        <v>105.3436919439284</v>
      </c>
      <c r="M19" s="50">
        <f>'звітна до попередньої (середні)'!BJ24</f>
        <v>19.258666666666667</v>
      </c>
      <c r="N19" s="50">
        <f>'звітна до попередньої (середні)'!BK24</f>
        <v>20.383</v>
      </c>
      <c r="O19" s="50">
        <f>'звітна до попередньої (середні)'!BL24</f>
        <v>19.723333333333336</v>
      </c>
      <c r="P19" s="35">
        <f t="shared" si="1"/>
        <v>96.76364290503527</v>
      </c>
      <c r="Q19" s="35">
        <f t="shared" si="2"/>
        <v>102.412766546663</v>
      </c>
    </row>
    <row r="20" spans="1:17" ht="17.25" customHeight="1">
      <c r="A20" s="148" t="s">
        <v>73</v>
      </c>
      <c r="B20" s="106" t="s">
        <v>98</v>
      </c>
      <c r="C20" s="32">
        <f>'звітна до поперед. (маг+ринки)'!EB25</f>
        <v>42.44</v>
      </c>
      <c r="D20" s="32">
        <f>'звітна до поперед. (маг+ринки)'!EC25</f>
        <v>44.858000000000004</v>
      </c>
      <c r="E20" s="32">
        <f>'звітна до поперед. (маг+ринки)'!ED25</f>
        <v>41.38</v>
      </c>
      <c r="F20" s="35">
        <f t="shared" si="4"/>
        <v>92.24664496856748</v>
      </c>
      <c r="G20" s="35">
        <f t="shared" si="5"/>
        <v>97.50235626767201</v>
      </c>
      <c r="H20" s="32">
        <f>'звітна до поперед. (маг+ринки)'!EG25</f>
        <v>41.422666666666665</v>
      </c>
      <c r="I20" s="32">
        <f>'звітна до поперед. (маг+ринки)'!EH25</f>
        <v>46.30466666666667</v>
      </c>
      <c r="J20" s="32">
        <f>'звітна до поперед. (маг+ринки)'!EI25</f>
        <v>46.224666666666664</v>
      </c>
      <c r="K20" s="35">
        <f t="shared" si="3"/>
        <v>99.82723123659241</v>
      </c>
      <c r="L20" s="35">
        <f t="shared" si="0"/>
        <v>111.59268677374706</v>
      </c>
      <c r="M20" s="42">
        <f>'звітна до попередньої (середні)'!BO24</f>
        <v>41.598</v>
      </c>
      <c r="N20" s="42">
        <f>'звітна до попередньої (середні)'!BP24</f>
        <v>45.505</v>
      </c>
      <c r="O20" s="42">
        <f>'звітна до попередньої (середні)'!BQ24</f>
        <v>44.50166666666667</v>
      </c>
      <c r="P20" s="35">
        <f t="shared" si="1"/>
        <v>97.79511409002674</v>
      </c>
      <c r="Q20" s="35">
        <f t="shared" si="2"/>
        <v>106.98030354023432</v>
      </c>
    </row>
    <row r="21" spans="1:17" ht="17.25" customHeight="1">
      <c r="A21" s="148" t="s">
        <v>26</v>
      </c>
      <c r="B21" s="106" t="s">
        <v>98</v>
      </c>
      <c r="C21" s="32">
        <f>'звітна до поперед. (маг+ринки)'!EL25</f>
        <v>119.91363636363636</v>
      </c>
      <c r="D21" s="32">
        <f>'звітна до поперед. (маг+ринки)'!EM25</f>
        <v>126.20454545454545</v>
      </c>
      <c r="E21" s="32">
        <f>'звітна до поперед. (маг+ринки)'!EN25</f>
        <v>118.10636363636364</v>
      </c>
      <c r="F21" s="35">
        <f t="shared" si="4"/>
        <v>93.58328831262382</v>
      </c>
      <c r="G21" s="35">
        <f t="shared" si="5"/>
        <v>98.49285470603844</v>
      </c>
      <c r="H21" s="32">
        <f>'звітна до поперед. (маг+ринки)'!EQ25</f>
        <v>121.114</v>
      </c>
      <c r="I21" s="32">
        <f>'звітна до поперед. (маг+ринки)'!ER25</f>
        <v>129.38333333333333</v>
      </c>
      <c r="J21" s="32">
        <f>'звітна до поперед. (маг+ринки)'!ES25</f>
        <v>127.83466666666666</v>
      </c>
      <c r="K21" s="35">
        <f t="shared" si="3"/>
        <v>98.80304006183177</v>
      </c>
      <c r="L21" s="35">
        <f t="shared" si="0"/>
        <v>105.54904194945807</v>
      </c>
      <c r="M21" s="42">
        <f>'звітна до попередньої (середні)'!BT24</f>
        <v>120.432</v>
      </c>
      <c r="N21" s="42">
        <f>'звітна до попередньої (середні)'!BU24</f>
        <v>127.81500000000001</v>
      </c>
      <c r="O21" s="42">
        <f>'звітна до попередньої (середні)'!BV24</f>
        <v>124.07133333333334</v>
      </c>
      <c r="P21" s="35">
        <f t="shared" si="1"/>
        <v>97.07102713557354</v>
      </c>
      <c r="Q21" s="35">
        <f t="shared" si="2"/>
        <v>103.02189894158806</v>
      </c>
    </row>
    <row r="22" spans="1:17" ht="17.25" customHeight="1">
      <c r="A22" s="148" t="s">
        <v>79</v>
      </c>
      <c r="B22" s="106" t="s">
        <v>98</v>
      </c>
      <c r="C22" s="32">
        <f>'звітна до поперед. (маг+ринки)'!EV25</f>
        <v>45.026666666666664</v>
      </c>
      <c r="D22" s="32">
        <f>'звітна до поперед. (маг+ринки)'!EW25</f>
        <v>47.88363636363636</v>
      </c>
      <c r="E22" s="32">
        <f>'звітна до поперед. (маг+ринки)'!EX25</f>
        <v>43.17916666666667</v>
      </c>
      <c r="F22" s="35">
        <f t="shared" si="4"/>
        <v>90.17520377683273</v>
      </c>
      <c r="G22" s="35">
        <f t="shared" si="5"/>
        <v>95.89687592537756</v>
      </c>
      <c r="H22" s="32">
        <f>'звітна до поперед. (маг+ринки)'!FA25</f>
        <v>46.395714285714284</v>
      </c>
      <c r="I22" s="32">
        <f>'звітна до поперед. (маг+ринки)'!FB25</f>
        <v>49.326666666666675</v>
      </c>
      <c r="J22" s="32">
        <f>'звітна до поперед. (маг+ринки)'!FC25</f>
        <v>49.82533333333334</v>
      </c>
      <c r="K22" s="35">
        <f t="shared" si="3"/>
        <v>101.01094742532774</v>
      </c>
      <c r="L22" s="35">
        <f t="shared" si="0"/>
        <v>107.39210312939416</v>
      </c>
      <c r="M22" s="42">
        <f>'звітна до попередньої (середні)'!BY24</f>
        <v>45.51107142857143</v>
      </c>
      <c r="N22" s="42">
        <f>'звітна до попередньої (середні)'!BZ24</f>
        <v>47.83733333333334</v>
      </c>
      <c r="O22" s="42">
        <f>'звітна до попередньої (середні)'!CA24</f>
        <v>46.467666666666666</v>
      </c>
      <c r="P22" s="35">
        <f t="shared" si="1"/>
        <v>97.13682479513906</v>
      </c>
      <c r="Q22" s="35">
        <f t="shared" si="2"/>
        <v>102.10189566641294</v>
      </c>
    </row>
    <row r="23" spans="1:17" ht="17.25" customHeight="1">
      <c r="A23" s="148" t="s">
        <v>6</v>
      </c>
      <c r="B23" s="106" t="s">
        <v>98</v>
      </c>
      <c r="C23" s="32">
        <f>'звітна до поперед. (маг+ринки)'!FF25</f>
        <v>12.681818181818182</v>
      </c>
      <c r="D23" s="32">
        <f>'звітна до поперед. (маг+ринки)'!FG25</f>
        <v>13.623636363636365</v>
      </c>
      <c r="E23" s="32">
        <f>'звітна до поперед. (маг+ринки)'!FH25</f>
        <v>13.627272727272725</v>
      </c>
      <c r="F23" s="35">
        <f t="shared" si="4"/>
        <v>100.02669157880686</v>
      </c>
      <c r="G23" s="35">
        <f t="shared" si="5"/>
        <v>107.45519713261646</v>
      </c>
      <c r="H23" s="32">
        <f>'звітна до поперед. (маг+ринки)'!FK25</f>
        <v>12.879999999999999</v>
      </c>
      <c r="I23" s="32">
        <f>'звітна до поперед. (маг+ринки)'!FL25</f>
        <v>13.860000000000001</v>
      </c>
      <c r="J23" s="32">
        <f>'звітна до поперед. (маг+ринки)'!FM25</f>
        <v>13.895333333333333</v>
      </c>
      <c r="K23" s="35">
        <f t="shared" si="3"/>
        <v>100.25493025493024</v>
      </c>
      <c r="L23" s="35">
        <f t="shared" si="0"/>
        <v>107.88302277432713</v>
      </c>
      <c r="M23" s="42">
        <f>'звітна до попередньої (середні)'!CD24</f>
        <v>12.881666666666668</v>
      </c>
      <c r="N23" s="42">
        <f>'звітна до попередньої (середні)'!CE24</f>
        <v>13.763666666666667</v>
      </c>
      <c r="O23" s="42">
        <f>'звітна до попередньої (середні)'!CF24</f>
        <v>13.776</v>
      </c>
      <c r="P23" s="35">
        <f t="shared" si="1"/>
        <v>100.08960790487032</v>
      </c>
      <c r="Q23" s="35">
        <f t="shared" si="2"/>
        <v>106.94268340018111</v>
      </c>
    </row>
    <row r="24" spans="1:17" ht="17.25" customHeight="1">
      <c r="A24" s="148" t="s">
        <v>80</v>
      </c>
      <c r="B24" s="106" t="s">
        <v>98</v>
      </c>
      <c r="C24" s="32">
        <f>'звітна до поперед. (маг+ринки)'!FP25</f>
        <v>30.338461538461537</v>
      </c>
      <c r="D24" s="32">
        <f>'звітна до поперед. (маг+ринки)'!FQ25</f>
        <v>30.29769230769231</v>
      </c>
      <c r="E24" s="32">
        <f>'звітна до поперед. (маг+ринки)'!FR25</f>
        <v>30.233076923076922</v>
      </c>
      <c r="F24" s="35">
        <f t="shared" si="4"/>
        <v>99.78673166273136</v>
      </c>
      <c r="G24" s="35">
        <f t="shared" si="5"/>
        <v>99.6526369168357</v>
      </c>
      <c r="H24" s="32">
        <f>'звітна до поперед. (маг+ринки)'!FU25</f>
        <v>31.293333333333333</v>
      </c>
      <c r="I24" s="32">
        <f>'звітна до поперед. (маг+ринки)'!FV25</f>
        <v>31.003333333333334</v>
      </c>
      <c r="J24" s="32">
        <f>'звітна до поперед. (маг+ринки)'!FW25</f>
        <v>31.081999999999997</v>
      </c>
      <c r="K24" s="35">
        <f t="shared" si="3"/>
        <v>100.25373615740243</v>
      </c>
      <c r="L24" s="35">
        <f t="shared" si="0"/>
        <v>99.32466979122283</v>
      </c>
      <c r="M24" s="42">
        <f>'звітна до попередньої (середні)'!CI24</f>
        <v>30.871666666666666</v>
      </c>
      <c r="N24" s="42">
        <f>'звітна до попередньої (середні)'!CJ24</f>
        <v>30.720666666666666</v>
      </c>
      <c r="O24" s="42">
        <f>'звітна до попередньої (середні)'!CK24</f>
        <v>30.731999999999996</v>
      </c>
      <c r="P24" s="35">
        <f t="shared" si="1"/>
        <v>100.03689156051298</v>
      </c>
      <c r="Q24" s="35">
        <f t="shared" si="2"/>
        <v>99.54758948334502</v>
      </c>
    </row>
    <row r="25" spans="1:17" ht="17.25" customHeight="1">
      <c r="A25" s="148" t="s">
        <v>27</v>
      </c>
      <c r="B25" s="106" t="s">
        <v>70</v>
      </c>
      <c r="C25" s="32">
        <f>'звітна до поперед. (маг+ринки)'!FZ25</f>
        <v>24.104166666666668</v>
      </c>
      <c r="D25" s="32">
        <f>'звітна до поперед. (маг+ринки)'!GA25</f>
        <v>21.537499999999998</v>
      </c>
      <c r="E25" s="32">
        <f>'звітна до поперед. (маг+ринки)'!GB25</f>
        <v>21.479166666666668</v>
      </c>
      <c r="F25" s="35">
        <f>E25/D25*100</f>
        <v>99.72915457535308</v>
      </c>
      <c r="G25" s="35">
        <f t="shared" si="5"/>
        <v>89.10976663785652</v>
      </c>
      <c r="H25" s="32">
        <f>'звітна до поперед. (маг+ринки)'!GE25</f>
        <v>24.209333333333333</v>
      </c>
      <c r="I25" s="32">
        <f>'звітна до поперед. (маг+ринки)'!GF25</f>
        <v>20.91</v>
      </c>
      <c r="J25" s="32">
        <f>'звітна до поперед. (маг+ринки)'!GG25</f>
        <v>21.376666666666665</v>
      </c>
      <c r="K25" s="35">
        <f t="shared" si="3"/>
        <v>102.23178702375257</v>
      </c>
      <c r="L25" s="35">
        <f t="shared" si="0"/>
        <v>88.29927851517321</v>
      </c>
      <c r="M25" s="42">
        <f>'звітна до попередньої (середні)'!CN24</f>
        <v>24.19633333333333</v>
      </c>
      <c r="N25" s="42">
        <f>'звітна до попередньої (середні)'!CO24</f>
        <v>21.086666666666666</v>
      </c>
      <c r="O25" s="42">
        <f>'звітна до попередньої (середні)'!CP24</f>
        <v>21.49666666666667</v>
      </c>
      <c r="P25" s="35">
        <f t="shared" si="1"/>
        <v>101.94435662345876</v>
      </c>
      <c r="Q25" s="35">
        <f t="shared" si="2"/>
        <v>88.84266211133921</v>
      </c>
    </row>
    <row r="26" spans="1:17" ht="17.25" customHeight="1">
      <c r="A26" s="148" t="s">
        <v>10</v>
      </c>
      <c r="B26" s="106" t="s">
        <v>98</v>
      </c>
      <c r="C26" s="32">
        <f>'звітна до поперед. (маг+ринки)'!GJ25</f>
        <v>8.442307692307692</v>
      </c>
      <c r="D26" s="32">
        <f>'звітна до поперед. (маг+ринки)'!GK25</f>
        <v>14.973076923076924</v>
      </c>
      <c r="E26" s="32">
        <f>'звітна до поперед. (маг+ринки)'!GL25</f>
        <v>14.98076923076923</v>
      </c>
      <c r="F26" s="35">
        <f t="shared" si="4"/>
        <v>100.05137426149497</v>
      </c>
      <c r="G26" s="35">
        <f t="shared" si="5"/>
        <v>177.44874715261957</v>
      </c>
      <c r="H26" s="32">
        <f>'звітна до поперед. (маг+ринки)'!GO25</f>
        <v>8.59</v>
      </c>
      <c r="I26" s="32">
        <f>'звітна до поперед. (маг+ринки)'!GP25</f>
        <v>15.38</v>
      </c>
      <c r="J26" s="32">
        <f>'звітна до поперед. (маг+ринки)'!GQ25</f>
        <v>15.152666666666669</v>
      </c>
      <c r="K26" s="35">
        <f t="shared" si="3"/>
        <v>98.52188990030342</v>
      </c>
      <c r="L26" s="35">
        <f t="shared" si="0"/>
        <v>176.39891346526971</v>
      </c>
      <c r="M26" s="42">
        <f>'звітна до попередньої (середні)'!CS24</f>
        <v>8.49</v>
      </c>
      <c r="N26" s="42">
        <f>'звітна до попередньої (середні)'!CT24</f>
        <v>15.141666666666667</v>
      </c>
      <c r="O26" s="42">
        <f>'звітна до попередньої (середні)'!CU24</f>
        <v>15.031333333333334</v>
      </c>
      <c r="P26" s="35">
        <f t="shared" si="1"/>
        <v>99.2713263621354</v>
      </c>
      <c r="Q26" s="35">
        <f t="shared" si="2"/>
        <v>177.04750687082844</v>
      </c>
    </row>
    <row r="27" spans="1:17" ht="17.25" customHeight="1">
      <c r="A27" s="148" t="s">
        <v>28</v>
      </c>
      <c r="B27" s="106" t="s">
        <v>98</v>
      </c>
      <c r="C27" s="32">
        <f>'звітна до поперед. (маг+ринки)'!GT25</f>
        <v>8.692307692307692</v>
      </c>
      <c r="D27" s="32">
        <f>'звітна до поперед. (маг+ринки)'!GU25</f>
        <v>7.467692307692308</v>
      </c>
      <c r="E27" s="32">
        <f>'звітна до поперед. (маг+ринки)'!GV25</f>
        <v>6.992307692307692</v>
      </c>
      <c r="F27" s="35">
        <f t="shared" si="4"/>
        <v>93.63411619283066</v>
      </c>
      <c r="G27" s="35">
        <f t="shared" si="5"/>
        <v>80.4424778761062</v>
      </c>
      <c r="H27" s="32">
        <f>'звітна до поперед. (маг+ринки)'!GY25</f>
        <v>8.497333333333334</v>
      </c>
      <c r="I27" s="32">
        <f>'звітна до поперед. (маг+ринки)'!GZ25</f>
        <v>7.456</v>
      </c>
      <c r="J27" s="32">
        <f>'звітна до поперед. (маг+ринки)'!HA25</f>
        <v>7.1946666666666665</v>
      </c>
      <c r="K27" s="35">
        <f t="shared" si="3"/>
        <v>96.49499284692416</v>
      </c>
      <c r="L27" s="35">
        <f t="shared" si="0"/>
        <v>84.66970029813275</v>
      </c>
      <c r="M27" s="42">
        <f>'звітна до попередньої (середні)'!CX24</f>
        <v>8.550333333333333</v>
      </c>
      <c r="N27" s="42">
        <f>'звітна до попередньої (середні)'!CY24</f>
        <v>7.480666666666667</v>
      </c>
      <c r="O27" s="42">
        <f>'звітна до попередньої (середні)'!CZ24</f>
        <v>7.1273333333333335</v>
      </c>
      <c r="P27" s="35">
        <f t="shared" si="1"/>
        <v>95.2767133054095</v>
      </c>
      <c r="Q27" s="35">
        <f t="shared" si="2"/>
        <v>83.3573739815212</v>
      </c>
    </row>
    <row r="28" spans="1:17" ht="17.25" customHeight="1">
      <c r="A28" s="148" t="s">
        <v>29</v>
      </c>
      <c r="B28" s="106" t="s">
        <v>98</v>
      </c>
      <c r="C28" s="32">
        <f>'звітна до поперед. (маг+ринки)'!HD25</f>
        <v>13.01923076923077</v>
      </c>
      <c r="D28" s="32">
        <f>'звітна до поперед. (маг+ринки)'!HE25</f>
        <v>8.917692307692308</v>
      </c>
      <c r="E28" s="32">
        <f>'звітна до поперед. (маг+ринки)'!HF25</f>
        <v>8.76923076923077</v>
      </c>
      <c r="F28" s="35">
        <f t="shared" si="4"/>
        <v>98.33520227723626</v>
      </c>
      <c r="G28" s="35">
        <f t="shared" si="5"/>
        <v>67.3559822747415</v>
      </c>
      <c r="H28" s="32">
        <f>'звітна до поперед. (маг+ринки)'!HI25</f>
        <v>12.543999999999999</v>
      </c>
      <c r="I28" s="32">
        <f>'звітна до поперед. (маг+ринки)'!HJ25</f>
        <v>8.738000000000001</v>
      </c>
      <c r="J28" s="32">
        <f>'звітна до поперед. (маг+ринки)'!HK25</f>
        <v>8.466000000000001</v>
      </c>
      <c r="K28" s="35">
        <f t="shared" si="3"/>
        <v>96.88715953307393</v>
      </c>
      <c r="L28" s="35">
        <f t="shared" si="0"/>
        <v>67.4904336734694</v>
      </c>
      <c r="M28" s="42">
        <f>'звітна до попередньої (середні)'!DC24</f>
        <v>12.830333333333332</v>
      </c>
      <c r="N28" s="42">
        <f>'звітна до попередньої (середні)'!DD24</f>
        <v>8.845</v>
      </c>
      <c r="O28" s="42">
        <f>'звітна до попередньої (середні)'!DE24</f>
        <v>8.591333333333333</v>
      </c>
      <c r="P28" s="35">
        <f t="shared" si="1"/>
        <v>97.13208969285849</v>
      </c>
      <c r="Q28" s="35">
        <f t="shared" si="2"/>
        <v>66.96110779143177</v>
      </c>
    </row>
    <row r="29" spans="1:17" ht="17.25" customHeight="1">
      <c r="A29" s="148" t="s">
        <v>30</v>
      </c>
      <c r="B29" s="106" t="s">
        <v>98</v>
      </c>
      <c r="C29" s="32">
        <f>'звітна до поперед. (маг+ринки)'!HN25</f>
        <v>10.142307692307693</v>
      </c>
      <c r="D29" s="32">
        <f>'звітна до поперед. (маг+ринки)'!HO25</f>
        <v>8.292307692307691</v>
      </c>
      <c r="E29" s="32">
        <f>'звітна до поперед. (маг+ринки)'!HP25</f>
        <v>8.634615384615385</v>
      </c>
      <c r="F29" s="35">
        <f t="shared" si="4"/>
        <v>104.12801484230057</v>
      </c>
      <c r="G29" s="35">
        <f t="shared" si="5"/>
        <v>85.1346226772848</v>
      </c>
      <c r="H29" s="32">
        <f>'звітна до поперед. (маг+ринки)'!HS25</f>
        <v>10.105714285714285</v>
      </c>
      <c r="I29" s="32">
        <f>'звітна до поперед. (маг+ринки)'!HT25</f>
        <v>7.827857142857143</v>
      </c>
      <c r="J29" s="32">
        <f>'звітна до поперед. (маг+ринки)'!HU25</f>
        <v>7.7957142857142845</v>
      </c>
      <c r="K29" s="35">
        <f t="shared" si="3"/>
        <v>99.5893785929373</v>
      </c>
      <c r="L29" s="35">
        <f t="shared" si="0"/>
        <v>77.14164546225615</v>
      </c>
      <c r="M29" s="42">
        <f>'звітна до попередньої (середні)'!DH24</f>
        <v>9.999333333333334</v>
      </c>
      <c r="N29" s="42">
        <f>'звітна до попередньої (середні)'!DI24</f>
        <v>8.063</v>
      </c>
      <c r="O29" s="42">
        <f>'звітна до попередньої (середні)'!DJ24</f>
        <v>8.246333333333334</v>
      </c>
      <c r="P29" s="35">
        <f t="shared" si="1"/>
        <v>102.27376080036382</v>
      </c>
      <c r="Q29" s="35">
        <f t="shared" si="2"/>
        <v>82.46883125541703</v>
      </c>
    </row>
    <row r="30" spans="1:17" s="1" customFormat="1" ht="17.25" customHeight="1">
      <c r="A30" s="148" t="s">
        <v>11</v>
      </c>
      <c r="B30" s="106" t="s">
        <v>98</v>
      </c>
      <c r="C30" s="32">
        <f>'звітна до поперед. (маг+ринки)'!HX25</f>
        <v>15.115384615384615</v>
      </c>
      <c r="D30" s="32">
        <f>'звітна до поперед. (маг+ринки)'!HY25</f>
        <v>9.023076923076923</v>
      </c>
      <c r="E30" s="32">
        <f>'звітна до поперед. (маг+ринки)'!HZ25</f>
        <v>9.044230769230769</v>
      </c>
      <c r="F30" s="35">
        <f t="shared" si="4"/>
        <v>100.23444160272804</v>
      </c>
      <c r="G30" s="35">
        <f t="shared" si="5"/>
        <v>59.83460559796438</v>
      </c>
      <c r="H30" s="32">
        <f>'звітна до поперед. (маг+ринки)'!IC25</f>
        <v>14.7</v>
      </c>
      <c r="I30" s="32">
        <f>'звітна до поперед. (маг+ринки)'!ID25</f>
        <v>9.226666666666665</v>
      </c>
      <c r="J30" s="32">
        <f>'звітна до поперед. (маг+ринки)'!IE25</f>
        <v>9.181000000000001</v>
      </c>
      <c r="K30" s="35">
        <f t="shared" si="3"/>
        <v>99.50505780346823</v>
      </c>
      <c r="L30" s="35">
        <f t="shared" si="0"/>
        <v>62.45578231292518</v>
      </c>
      <c r="M30" s="42">
        <f>'звітна до попередньої (середні)'!DM24</f>
        <v>14.705</v>
      </c>
      <c r="N30" s="42">
        <f>'звітна до попередньої (середні)'!DN24</f>
        <v>9.120000000000001</v>
      </c>
      <c r="O30" s="42">
        <f>'звітна до попередньої (середні)'!DO24</f>
        <v>9.106333333333334</v>
      </c>
      <c r="P30" s="35">
        <f t="shared" si="1"/>
        <v>99.8501461988304</v>
      </c>
      <c r="Q30" s="35">
        <f t="shared" si="2"/>
        <v>61.92678227360308</v>
      </c>
    </row>
    <row r="31" spans="6:12" s="1" customFormat="1" ht="12.75">
      <c r="F31" s="29"/>
      <c r="G31" s="29"/>
      <c r="K31" s="29"/>
      <c r="L31" s="29"/>
    </row>
    <row r="32" spans="6:12" s="1" customFormat="1" ht="12.75">
      <c r="F32" s="29"/>
      <c r="G32" s="29"/>
      <c r="K32" s="29"/>
      <c r="L32" s="29"/>
    </row>
    <row r="33" spans="6:12" s="1" customFormat="1" ht="12.75">
      <c r="F33" s="29"/>
      <c r="G33" s="29"/>
      <c r="K33" s="29"/>
      <c r="L33" s="29"/>
    </row>
    <row r="34" spans="6:12" s="1" customFormat="1" ht="12.75">
      <c r="F34" s="29"/>
      <c r="G34" s="29"/>
      <c r="K34" s="29"/>
      <c r="L34" s="29"/>
    </row>
    <row r="35" spans="6:12" s="1" customFormat="1" ht="12.75">
      <c r="F35" s="29"/>
      <c r="G35" s="29"/>
      <c r="K35" s="29"/>
      <c r="L35" s="29"/>
    </row>
    <row r="36" spans="6:12" s="1" customFormat="1" ht="12.75">
      <c r="F36" s="29"/>
      <c r="G36" s="29"/>
      <c r="K36" s="29"/>
      <c r="L36" s="29"/>
    </row>
    <row r="37" spans="6:12" s="1" customFormat="1" ht="12.75">
      <c r="F37" s="29"/>
      <c r="G37" s="29"/>
      <c r="K37" s="29"/>
      <c r="L37" s="29"/>
    </row>
    <row r="38" spans="6:12" s="1" customFormat="1" ht="12.75">
      <c r="F38" s="29"/>
      <c r="G38" s="29"/>
      <c r="K38" s="29"/>
      <c r="L38" s="29"/>
    </row>
    <row r="39" spans="6:12" s="1" customFormat="1" ht="12.75">
      <c r="F39" s="29"/>
      <c r="G39" s="29"/>
      <c r="K39" s="29"/>
      <c r="L39" s="29"/>
    </row>
    <row r="40" spans="6:12" s="1" customFormat="1" ht="12.75">
      <c r="F40" s="29"/>
      <c r="G40" s="29"/>
      <c r="K40" s="29"/>
      <c r="L40" s="29"/>
    </row>
    <row r="41" spans="6:12" s="1" customFormat="1" ht="12.75">
      <c r="F41" s="29"/>
      <c r="G41" s="29"/>
      <c r="K41" s="29"/>
      <c r="L41" s="29"/>
    </row>
    <row r="42" spans="6:12" s="1" customFormat="1" ht="12.75">
      <c r="F42" s="29"/>
      <c r="G42" s="29"/>
      <c r="K42" s="29"/>
      <c r="L42" s="29"/>
    </row>
    <row r="43" spans="6:12" s="1" customFormat="1" ht="12.75">
      <c r="F43" s="29"/>
      <c r="G43" s="29"/>
      <c r="K43" s="29"/>
      <c r="L43" s="29"/>
    </row>
    <row r="44" spans="6:12" s="1" customFormat="1" ht="12.75">
      <c r="F44" s="29"/>
      <c r="G44" s="29"/>
      <c r="K44" s="29"/>
      <c r="L44" s="29"/>
    </row>
    <row r="45" spans="6:12" s="1" customFormat="1" ht="12.75">
      <c r="F45" s="29"/>
      <c r="G45" s="29"/>
      <c r="K45" s="29"/>
      <c r="L45" s="29"/>
    </row>
    <row r="46" spans="6:12" s="1" customFormat="1" ht="12.75">
      <c r="F46" s="29"/>
      <c r="G46" s="29"/>
      <c r="K46" s="29"/>
      <c r="L46" s="29"/>
    </row>
    <row r="47" spans="6:12" s="1" customFormat="1" ht="12.75">
      <c r="F47" s="29"/>
      <c r="G47" s="29"/>
      <c r="K47" s="29"/>
      <c r="L47" s="29"/>
    </row>
    <row r="48" spans="6:12" s="1" customFormat="1" ht="12.75">
      <c r="F48" s="29"/>
      <c r="G48" s="29"/>
      <c r="K48" s="29"/>
      <c r="L48" s="29"/>
    </row>
    <row r="49" spans="6:12" s="1" customFormat="1" ht="12.75">
      <c r="F49" s="29"/>
      <c r="G49" s="29"/>
      <c r="K49" s="29"/>
      <c r="L49" s="29"/>
    </row>
    <row r="50" spans="6:12" s="1" customFormat="1" ht="12.75">
      <c r="F50" s="29"/>
      <c r="G50" s="29"/>
      <c r="K50" s="29"/>
      <c r="L50" s="29"/>
    </row>
    <row r="51" spans="6:12" s="1" customFormat="1" ht="12.75">
      <c r="F51" s="29"/>
      <c r="G51" s="29"/>
      <c r="K51" s="29"/>
      <c r="L51" s="29"/>
    </row>
    <row r="52" spans="6:12" s="1" customFormat="1" ht="12.75">
      <c r="F52" s="29"/>
      <c r="G52" s="29"/>
      <c r="K52" s="29"/>
      <c r="L52" s="29"/>
    </row>
    <row r="53" spans="6:12" s="1" customFormat="1" ht="12.75">
      <c r="F53" s="29"/>
      <c r="G53" s="29"/>
      <c r="K53" s="29"/>
      <c r="L53" s="29"/>
    </row>
    <row r="54" spans="6:12" s="1" customFormat="1" ht="12.75">
      <c r="F54" s="29"/>
      <c r="G54" s="29"/>
      <c r="K54" s="29"/>
      <c r="L54" s="29"/>
    </row>
    <row r="55" spans="6:12" s="1" customFormat="1" ht="12.75">
      <c r="F55" s="29"/>
      <c r="G55" s="29"/>
      <c r="K55" s="29"/>
      <c r="L55" s="29"/>
    </row>
    <row r="56" spans="6:12" s="1" customFormat="1" ht="12.75">
      <c r="F56" s="29"/>
      <c r="G56" s="29"/>
      <c r="K56" s="29"/>
      <c r="L56" s="29"/>
    </row>
    <row r="57" spans="6:12" s="1" customFormat="1" ht="12.75">
      <c r="F57" s="29"/>
      <c r="G57" s="29"/>
      <c r="K57" s="29"/>
      <c r="L57" s="29"/>
    </row>
    <row r="58" spans="6:12" s="1" customFormat="1" ht="12.75">
      <c r="F58" s="29"/>
      <c r="G58" s="29"/>
      <c r="K58" s="29"/>
      <c r="L58" s="29"/>
    </row>
    <row r="59" spans="6:12" s="1" customFormat="1" ht="12.75">
      <c r="F59" s="29"/>
      <c r="G59" s="29"/>
      <c r="K59" s="29"/>
      <c r="L59" s="29"/>
    </row>
    <row r="60" spans="6:12" s="1" customFormat="1" ht="12.75">
      <c r="F60" s="29"/>
      <c r="G60" s="29"/>
      <c r="K60" s="29"/>
      <c r="L60" s="29"/>
    </row>
    <row r="61" spans="6:12" s="1" customFormat="1" ht="12.75">
      <c r="F61" s="29"/>
      <c r="G61" s="29"/>
      <c r="K61" s="29"/>
      <c r="L61" s="29"/>
    </row>
    <row r="62" spans="6:12" s="1" customFormat="1" ht="12.75">
      <c r="F62" s="29"/>
      <c r="G62" s="29"/>
      <c r="K62" s="29"/>
      <c r="L62" s="29"/>
    </row>
    <row r="63" spans="6:12" s="1" customFormat="1" ht="12.75">
      <c r="F63" s="29"/>
      <c r="G63" s="29"/>
      <c r="K63" s="29"/>
      <c r="L63" s="29"/>
    </row>
    <row r="64" spans="6:12" s="1" customFormat="1" ht="12.75">
      <c r="F64" s="29"/>
      <c r="G64" s="29"/>
      <c r="K64" s="29"/>
      <c r="L64" s="29"/>
    </row>
    <row r="65" spans="6:12" s="1" customFormat="1" ht="12.75">
      <c r="F65" s="29"/>
      <c r="G65" s="29"/>
      <c r="K65" s="29"/>
      <c r="L65" s="29"/>
    </row>
    <row r="66" spans="6:12" s="1" customFormat="1" ht="12.75">
      <c r="F66" s="29"/>
      <c r="G66" s="29"/>
      <c r="K66" s="29"/>
      <c r="L66" s="29"/>
    </row>
    <row r="67" spans="6:12" s="1" customFormat="1" ht="12.75">
      <c r="F67" s="29"/>
      <c r="G67" s="29"/>
      <c r="K67" s="29"/>
      <c r="L67" s="29"/>
    </row>
    <row r="68" spans="6:12" s="1" customFormat="1" ht="12.75">
      <c r="F68" s="29"/>
      <c r="G68" s="29"/>
      <c r="K68" s="29"/>
      <c r="L68" s="29"/>
    </row>
    <row r="69" spans="6:12" s="1" customFormat="1" ht="12.75">
      <c r="F69" s="29"/>
      <c r="G69" s="29"/>
      <c r="K69" s="29"/>
      <c r="L69" s="29"/>
    </row>
    <row r="70" spans="6:12" s="1" customFormat="1" ht="12.75">
      <c r="F70" s="29"/>
      <c r="G70" s="29"/>
      <c r="K70" s="29"/>
      <c r="L70" s="29"/>
    </row>
    <row r="71" spans="6:12" s="1" customFormat="1" ht="12.75">
      <c r="F71" s="29"/>
      <c r="G71" s="29"/>
      <c r="K71" s="29"/>
      <c r="L71" s="29"/>
    </row>
    <row r="72" spans="6:12" s="1" customFormat="1" ht="12.75">
      <c r="F72" s="29"/>
      <c r="G72" s="29"/>
      <c r="K72" s="29"/>
      <c r="L72" s="29"/>
    </row>
    <row r="73" spans="6:12" s="1" customFormat="1" ht="12.75">
      <c r="F73" s="29"/>
      <c r="G73" s="29"/>
      <c r="K73" s="29"/>
      <c r="L73" s="29"/>
    </row>
    <row r="74" spans="6:12" s="1" customFormat="1" ht="12.75">
      <c r="F74" s="29"/>
      <c r="G74" s="29"/>
      <c r="K74" s="29"/>
      <c r="L74" s="29"/>
    </row>
    <row r="75" spans="6:12" s="1" customFormat="1" ht="12.75">
      <c r="F75" s="29"/>
      <c r="G75" s="29"/>
      <c r="K75" s="29"/>
      <c r="L75" s="29"/>
    </row>
    <row r="76" spans="6:12" s="1" customFormat="1" ht="12.75">
      <c r="F76" s="29"/>
      <c r="G76" s="29"/>
      <c r="K76" s="29"/>
      <c r="L76" s="29"/>
    </row>
    <row r="77" spans="6:12" s="1" customFormat="1" ht="12.75">
      <c r="F77" s="29"/>
      <c r="G77" s="29"/>
      <c r="K77" s="29"/>
      <c r="L77" s="29"/>
    </row>
    <row r="78" spans="6:12" s="1" customFormat="1" ht="12.75">
      <c r="F78" s="29"/>
      <c r="G78" s="29"/>
      <c r="K78" s="29"/>
      <c r="L78" s="29"/>
    </row>
    <row r="79" spans="6:12" s="1" customFormat="1" ht="12.75">
      <c r="F79" s="29"/>
      <c r="G79" s="29"/>
      <c r="K79" s="29"/>
      <c r="L79" s="29"/>
    </row>
    <row r="80" spans="6:12" s="1" customFormat="1" ht="12.75">
      <c r="F80" s="29"/>
      <c r="G80" s="29"/>
      <c r="K80" s="29"/>
      <c r="L80" s="29"/>
    </row>
    <row r="81" spans="6:12" s="1" customFormat="1" ht="12.75">
      <c r="F81" s="29"/>
      <c r="G81" s="29"/>
      <c r="K81" s="29"/>
      <c r="L81" s="29"/>
    </row>
    <row r="82" spans="6:12" s="1" customFormat="1" ht="12.75">
      <c r="F82" s="29"/>
      <c r="G82" s="29"/>
      <c r="K82" s="29"/>
      <c r="L82" s="29"/>
    </row>
    <row r="83" spans="6:12" s="1" customFormat="1" ht="12.75">
      <c r="F83" s="29"/>
      <c r="G83" s="29"/>
      <c r="K83" s="29"/>
      <c r="L83" s="29"/>
    </row>
    <row r="84" spans="6:12" s="1" customFormat="1" ht="12.75">
      <c r="F84" s="29"/>
      <c r="G84" s="29"/>
      <c r="K84" s="29"/>
      <c r="L84" s="29"/>
    </row>
    <row r="85" spans="6:12" s="1" customFormat="1" ht="12.75">
      <c r="F85" s="29"/>
      <c r="G85" s="29"/>
      <c r="K85" s="29"/>
      <c r="L85" s="29"/>
    </row>
    <row r="86" spans="6:12" s="1" customFormat="1" ht="12.75">
      <c r="F86" s="29"/>
      <c r="G86" s="29"/>
      <c r="K86" s="29"/>
      <c r="L86" s="29"/>
    </row>
    <row r="87" spans="6:12" s="1" customFormat="1" ht="12.75">
      <c r="F87" s="29"/>
      <c r="G87" s="29"/>
      <c r="K87" s="29"/>
      <c r="L87" s="29"/>
    </row>
    <row r="88" spans="6:12" s="1" customFormat="1" ht="12.75">
      <c r="F88" s="29"/>
      <c r="G88" s="29"/>
      <c r="K88" s="29"/>
      <c r="L88" s="29"/>
    </row>
    <row r="89" spans="6:12" s="1" customFormat="1" ht="12.75">
      <c r="F89" s="29"/>
      <c r="G89" s="29"/>
      <c r="K89" s="29"/>
      <c r="L89" s="29"/>
    </row>
    <row r="90" spans="6:12" s="1" customFormat="1" ht="12.75">
      <c r="F90" s="29"/>
      <c r="G90" s="29"/>
      <c r="K90" s="29"/>
      <c r="L90" s="29"/>
    </row>
    <row r="91" spans="6:12" s="1" customFormat="1" ht="12.75">
      <c r="F91" s="29"/>
      <c r="G91" s="29"/>
      <c r="K91" s="29"/>
      <c r="L91" s="29"/>
    </row>
    <row r="92" spans="6:12" s="1" customFormat="1" ht="12.75">
      <c r="F92" s="29"/>
      <c r="G92" s="29"/>
      <c r="K92" s="29"/>
      <c r="L92" s="29"/>
    </row>
    <row r="93" spans="6:12" s="1" customFormat="1" ht="12.75">
      <c r="F93" s="29"/>
      <c r="G93" s="29"/>
      <c r="K93" s="29"/>
      <c r="L93" s="29"/>
    </row>
    <row r="94" spans="6:12" s="1" customFormat="1" ht="12.75">
      <c r="F94" s="29"/>
      <c r="G94" s="29"/>
      <c r="K94" s="29"/>
      <c r="L94" s="29"/>
    </row>
    <row r="95" spans="6:12" s="1" customFormat="1" ht="12.75">
      <c r="F95" s="29"/>
      <c r="G95" s="29"/>
      <c r="K95" s="29"/>
      <c r="L95" s="29"/>
    </row>
    <row r="96" spans="6:12" s="1" customFormat="1" ht="12.75">
      <c r="F96" s="29"/>
      <c r="G96" s="29"/>
      <c r="K96" s="29"/>
      <c r="L96" s="29"/>
    </row>
    <row r="97" spans="6:12" s="1" customFormat="1" ht="12.75">
      <c r="F97" s="29"/>
      <c r="G97" s="29"/>
      <c r="K97" s="29"/>
      <c r="L97" s="29"/>
    </row>
    <row r="98" spans="6:12" s="1" customFormat="1" ht="12.75">
      <c r="F98" s="29"/>
      <c r="G98" s="29"/>
      <c r="K98" s="29"/>
      <c r="L98" s="29"/>
    </row>
    <row r="99" spans="6:12" s="1" customFormat="1" ht="12.75">
      <c r="F99" s="29"/>
      <c r="G99" s="29"/>
      <c r="K99" s="29"/>
      <c r="L99" s="29"/>
    </row>
    <row r="100" spans="6:12" s="1" customFormat="1" ht="12.75">
      <c r="F100" s="29"/>
      <c r="G100" s="29"/>
      <c r="K100" s="29"/>
      <c r="L100" s="29"/>
    </row>
    <row r="101" spans="6:12" s="1" customFormat="1" ht="12.75">
      <c r="F101" s="29"/>
      <c r="G101" s="29"/>
      <c r="K101" s="29"/>
      <c r="L101" s="29"/>
    </row>
    <row r="102" spans="6:12" s="1" customFormat="1" ht="12.75">
      <c r="F102" s="29"/>
      <c r="G102" s="29"/>
      <c r="K102" s="29"/>
      <c r="L102" s="29"/>
    </row>
    <row r="103" spans="6:12" s="1" customFormat="1" ht="12.75">
      <c r="F103" s="29"/>
      <c r="G103" s="29"/>
      <c r="K103" s="29"/>
      <c r="L103" s="29"/>
    </row>
    <row r="104" spans="6:12" s="1" customFormat="1" ht="12.75">
      <c r="F104" s="29"/>
      <c r="G104" s="29"/>
      <c r="K104" s="29"/>
      <c r="L104" s="29"/>
    </row>
    <row r="105" spans="6:12" s="1" customFormat="1" ht="12.75">
      <c r="F105" s="29"/>
      <c r="G105" s="29"/>
      <c r="K105" s="29"/>
      <c r="L105" s="29"/>
    </row>
    <row r="106" spans="6:12" s="1" customFormat="1" ht="12.75">
      <c r="F106" s="29"/>
      <c r="G106" s="29"/>
      <c r="K106" s="29"/>
      <c r="L106" s="29"/>
    </row>
    <row r="107" spans="6:12" s="1" customFormat="1" ht="12.75">
      <c r="F107" s="29"/>
      <c r="G107" s="29"/>
      <c r="K107" s="29"/>
      <c r="L107" s="29"/>
    </row>
    <row r="108" spans="6:12" s="1" customFormat="1" ht="12.75">
      <c r="F108" s="29"/>
      <c r="G108" s="29"/>
      <c r="K108" s="29"/>
      <c r="L108" s="29"/>
    </row>
    <row r="109" spans="6:12" s="1" customFormat="1" ht="12.75">
      <c r="F109" s="29"/>
      <c r="G109" s="29"/>
      <c r="K109" s="29"/>
      <c r="L109" s="29"/>
    </row>
    <row r="110" spans="6:12" s="1" customFormat="1" ht="12.75">
      <c r="F110" s="29"/>
      <c r="G110" s="29"/>
      <c r="K110" s="29"/>
      <c r="L110" s="29"/>
    </row>
    <row r="111" spans="6:12" s="1" customFormat="1" ht="12.75">
      <c r="F111" s="29"/>
      <c r="G111" s="29"/>
      <c r="K111" s="29"/>
      <c r="L111" s="29"/>
    </row>
    <row r="112" spans="6:12" s="1" customFormat="1" ht="12.75">
      <c r="F112" s="29"/>
      <c r="G112" s="29"/>
      <c r="K112" s="29"/>
      <c r="L112" s="29"/>
    </row>
    <row r="113" spans="6:12" s="1" customFormat="1" ht="12.75">
      <c r="F113" s="29"/>
      <c r="G113" s="29"/>
      <c r="K113" s="29"/>
      <c r="L113" s="29"/>
    </row>
    <row r="114" spans="6:12" s="1" customFormat="1" ht="12.75">
      <c r="F114" s="29"/>
      <c r="G114" s="29"/>
      <c r="K114" s="29"/>
      <c r="L114" s="29"/>
    </row>
    <row r="115" spans="6:12" s="1" customFormat="1" ht="12.75">
      <c r="F115" s="29"/>
      <c r="G115" s="29"/>
      <c r="K115" s="29"/>
      <c r="L115" s="29"/>
    </row>
    <row r="116" spans="6:12" s="1" customFormat="1" ht="12.75">
      <c r="F116" s="29"/>
      <c r="G116" s="29"/>
      <c r="K116" s="29"/>
      <c r="L116" s="29"/>
    </row>
    <row r="117" spans="6:12" s="1" customFormat="1" ht="12.75">
      <c r="F117" s="29"/>
      <c r="G117" s="29"/>
      <c r="K117" s="29"/>
      <c r="L117" s="29"/>
    </row>
    <row r="118" spans="6:12" s="1" customFormat="1" ht="12.75">
      <c r="F118" s="29"/>
      <c r="G118" s="29"/>
      <c r="K118" s="29"/>
      <c r="L118" s="29"/>
    </row>
    <row r="119" spans="6:12" s="1" customFormat="1" ht="12.75">
      <c r="F119" s="29"/>
      <c r="G119" s="29"/>
      <c r="K119" s="29"/>
      <c r="L119" s="29"/>
    </row>
    <row r="120" spans="6:12" s="1" customFormat="1" ht="12.75">
      <c r="F120" s="29"/>
      <c r="G120" s="29"/>
      <c r="K120" s="29"/>
      <c r="L120" s="29"/>
    </row>
    <row r="121" spans="6:12" s="1" customFormat="1" ht="12.75">
      <c r="F121" s="29"/>
      <c r="G121" s="29"/>
      <c r="K121" s="29"/>
      <c r="L121" s="29"/>
    </row>
    <row r="122" spans="6:12" s="1" customFormat="1" ht="12.75">
      <c r="F122" s="29"/>
      <c r="G122" s="29"/>
      <c r="K122" s="29"/>
      <c r="L122" s="29"/>
    </row>
    <row r="123" spans="6:12" s="1" customFormat="1" ht="12.75">
      <c r="F123" s="29"/>
      <c r="G123" s="29"/>
      <c r="K123" s="29"/>
      <c r="L123" s="29"/>
    </row>
    <row r="124" spans="6:12" s="1" customFormat="1" ht="12.75">
      <c r="F124" s="29"/>
      <c r="G124" s="29"/>
      <c r="K124" s="29"/>
      <c r="L124" s="29"/>
    </row>
    <row r="125" spans="6:12" s="1" customFormat="1" ht="12.75">
      <c r="F125" s="29"/>
      <c r="G125" s="29"/>
      <c r="K125" s="29"/>
      <c r="L125" s="29"/>
    </row>
    <row r="126" spans="6:12" s="1" customFormat="1" ht="12.75">
      <c r="F126" s="29"/>
      <c r="G126" s="29"/>
      <c r="K126" s="29"/>
      <c r="L126" s="29"/>
    </row>
    <row r="127" spans="6:12" s="1" customFormat="1" ht="12.75">
      <c r="F127" s="29"/>
      <c r="G127" s="29"/>
      <c r="K127" s="29"/>
      <c r="L127" s="29"/>
    </row>
    <row r="128" spans="6:12" s="1" customFormat="1" ht="12.75">
      <c r="F128" s="29"/>
      <c r="G128" s="29"/>
      <c r="K128" s="29"/>
      <c r="L128" s="29"/>
    </row>
    <row r="129" spans="6:12" s="1" customFormat="1" ht="12.75">
      <c r="F129" s="29"/>
      <c r="G129" s="29"/>
      <c r="K129" s="29"/>
      <c r="L129" s="29"/>
    </row>
    <row r="130" spans="6:12" s="1" customFormat="1" ht="12.75">
      <c r="F130" s="29"/>
      <c r="G130" s="29"/>
      <c r="K130" s="29"/>
      <c r="L130" s="29"/>
    </row>
    <row r="131" spans="6:12" s="1" customFormat="1" ht="12.75">
      <c r="F131" s="29"/>
      <c r="G131" s="29"/>
      <c r="K131" s="29"/>
      <c r="L131" s="29"/>
    </row>
    <row r="132" spans="6:12" s="1" customFormat="1" ht="12.75">
      <c r="F132" s="29"/>
      <c r="G132" s="29"/>
      <c r="K132" s="29"/>
      <c r="L132" s="29"/>
    </row>
    <row r="133" spans="6:12" s="1" customFormat="1" ht="12.75">
      <c r="F133" s="29"/>
      <c r="G133" s="29"/>
      <c r="K133" s="29"/>
      <c r="L133" s="29"/>
    </row>
    <row r="134" spans="6:12" s="1" customFormat="1" ht="12.75">
      <c r="F134" s="29"/>
      <c r="G134" s="29"/>
      <c r="K134" s="29"/>
      <c r="L134" s="29"/>
    </row>
    <row r="135" spans="6:12" s="1" customFormat="1" ht="12.75">
      <c r="F135" s="29"/>
      <c r="G135" s="29"/>
      <c r="K135" s="29"/>
      <c r="L135" s="29"/>
    </row>
    <row r="136" spans="6:12" s="1" customFormat="1" ht="12.75">
      <c r="F136" s="29"/>
      <c r="G136" s="29"/>
      <c r="K136" s="29"/>
      <c r="L136" s="29"/>
    </row>
    <row r="137" spans="6:12" s="1" customFormat="1" ht="12.75">
      <c r="F137" s="29"/>
      <c r="G137" s="29"/>
      <c r="K137" s="29"/>
      <c r="L137" s="29"/>
    </row>
    <row r="138" spans="6:12" s="1" customFormat="1" ht="12.75">
      <c r="F138" s="29"/>
      <c r="G138" s="29"/>
      <c r="K138" s="29"/>
      <c r="L138" s="29"/>
    </row>
    <row r="139" spans="6:12" s="1" customFormat="1" ht="12.75">
      <c r="F139" s="29"/>
      <c r="G139" s="29"/>
      <c r="K139" s="29"/>
      <c r="L139" s="29"/>
    </row>
    <row r="140" spans="6:12" s="1" customFormat="1" ht="12.75">
      <c r="F140" s="29"/>
      <c r="G140" s="29"/>
      <c r="K140" s="29"/>
      <c r="L140" s="29"/>
    </row>
    <row r="141" spans="6:12" s="1" customFormat="1" ht="12.75">
      <c r="F141" s="29"/>
      <c r="G141" s="29"/>
      <c r="K141" s="29"/>
      <c r="L141" s="29"/>
    </row>
    <row r="142" spans="6:12" s="1" customFormat="1" ht="12.75">
      <c r="F142" s="29"/>
      <c r="G142" s="29"/>
      <c r="K142" s="29"/>
      <c r="L142" s="29"/>
    </row>
    <row r="143" spans="6:12" s="1" customFormat="1" ht="12.75">
      <c r="F143" s="29"/>
      <c r="G143" s="29"/>
      <c r="K143" s="29"/>
      <c r="L143" s="29"/>
    </row>
    <row r="144" spans="6:12" s="1" customFormat="1" ht="12.75">
      <c r="F144" s="29"/>
      <c r="G144" s="29"/>
      <c r="K144" s="29"/>
      <c r="L144" s="29"/>
    </row>
    <row r="145" spans="6:12" s="1" customFormat="1" ht="12.75">
      <c r="F145" s="29"/>
      <c r="G145" s="29"/>
      <c r="K145" s="29"/>
      <c r="L145" s="29"/>
    </row>
    <row r="146" spans="6:12" s="1" customFormat="1" ht="12.75">
      <c r="F146" s="29"/>
      <c r="G146" s="29"/>
      <c r="K146" s="29"/>
      <c r="L146" s="29"/>
    </row>
    <row r="147" spans="6:12" s="1" customFormat="1" ht="12.75">
      <c r="F147" s="29"/>
      <c r="G147" s="29"/>
      <c r="K147" s="29"/>
      <c r="L147" s="29"/>
    </row>
    <row r="148" spans="6:12" s="1" customFormat="1" ht="12.75">
      <c r="F148" s="29"/>
      <c r="G148" s="29"/>
      <c r="K148" s="29"/>
      <c r="L148" s="29"/>
    </row>
    <row r="149" spans="6:12" s="1" customFormat="1" ht="12.75">
      <c r="F149" s="29"/>
      <c r="G149" s="29"/>
      <c r="K149" s="29"/>
      <c r="L149" s="29"/>
    </row>
    <row r="150" spans="6:12" s="1" customFormat="1" ht="12.75">
      <c r="F150" s="29"/>
      <c r="G150" s="29"/>
      <c r="K150" s="29"/>
      <c r="L150" s="29"/>
    </row>
    <row r="151" spans="6:12" s="1" customFormat="1" ht="12.75">
      <c r="F151" s="29"/>
      <c r="G151" s="29"/>
      <c r="K151" s="29"/>
      <c r="L151" s="29"/>
    </row>
    <row r="152" spans="6:12" s="1" customFormat="1" ht="12.75">
      <c r="F152" s="29"/>
      <c r="G152" s="29"/>
      <c r="K152" s="29"/>
      <c r="L152" s="29"/>
    </row>
    <row r="153" spans="6:12" s="1" customFormat="1" ht="12.75">
      <c r="F153" s="29"/>
      <c r="G153" s="29"/>
      <c r="K153" s="29"/>
      <c r="L153" s="29"/>
    </row>
    <row r="154" spans="6:12" s="1" customFormat="1" ht="12.75">
      <c r="F154" s="29"/>
      <c r="G154" s="29"/>
      <c r="K154" s="29"/>
      <c r="L154" s="29"/>
    </row>
    <row r="155" spans="6:12" s="1" customFormat="1" ht="12.75">
      <c r="F155" s="29"/>
      <c r="G155" s="29"/>
      <c r="K155" s="29"/>
      <c r="L155" s="29"/>
    </row>
    <row r="156" spans="6:12" s="1" customFormat="1" ht="12.75">
      <c r="F156" s="29"/>
      <c r="G156" s="29"/>
      <c r="K156" s="29"/>
      <c r="L156" s="29"/>
    </row>
    <row r="157" spans="6:12" s="1" customFormat="1" ht="12.75">
      <c r="F157" s="29"/>
      <c r="G157" s="29"/>
      <c r="K157" s="29"/>
      <c r="L157" s="29"/>
    </row>
    <row r="158" spans="6:12" s="1" customFormat="1" ht="12.75">
      <c r="F158" s="29"/>
      <c r="G158" s="29"/>
      <c r="K158" s="29"/>
      <c r="L158" s="29"/>
    </row>
    <row r="159" spans="6:12" s="1" customFormat="1" ht="12.75">
      <c r="F159" s="29"/>
      <c r="G159" s="29"/>
      <c r="K159" s="29"/>
      <c r="L159" s="29"/>
    </row>
    <row r="160" spans="6:12" s="1" customFormat="1" ht="12.75">
      <c r="F160" s="29"/>
      <c r="G160" s="29"/>
      <c r="K160" s="29"/>
      <c r="L160" s="29"/>
    </row>
    <row r="161" spans="6:12" s="1" customFormat="1" ht="12.75">
      <c r="F161" s="29"/>
      <c r="G161" s="29"/>
      <c r="K161" s="29"/>
      <c r="L161" s="29"/>
    </row>
    <row r="162" spans="6:12" s="1" customFormat="1" ht="12.75">
      <c r="F162" s="29"/>
      <c r="G162" s="29"/>
      <c r="K162" s="29"/>
      <c r="L162" s="29"/>
    </row>
    <row r="163" spans="6:12" s="1" customFormat="1" ht="12.75">
      <c r="F163" s="29"/>
      <c r="G163" s="29"/>
      <c r="K163" s="29"/>
      <c r="L163" s="29"/>
    </row>
    <row r="164" spans="6:12" s="1" customFormat="1" ht="12.75">
      <c r="F164" s="29"/>
      <c r="G164" s="29"/>
      <c r="K164" s="29"/>
      <c r="L164" s="29"/>
    </row>
    <row r="165" spans="6:12" s="1" customFormat="1" ht="12.75">
      <c r="F165" s="29"/>
      <c r="G165" s="29"/>
      <c r="K165" s="29"/>
      <c r="L165" s="29"/>
    </row>
    <row r="166" spans="6:12" s="1" customFormat="1" ht="12.75">
      <c r="F166" s="29"/>
      <c r="G166" s="29"/>
      <c r="K166" s="29"/>
      <c r="L166" s="29"/>
    </row>
    <row r="167" spans="6:12" s="1" customFormat="1" ht="12.75">
      <c r="F167" s="29"/>
      <c r="G167" s="29"/>
      <c r="K167" s="29"/>
      <c r="L167" s="29"/>
    </row>
    <row r="168" spans="6:12" s="1" customFormat="1" ht="12.75">
      <c r="F168" s="29"/>
      <c r="G168" s="29"/>
      <c r="K168" s="29"/>
      <c r="L168" s="29"/>
    </row>
    <row r="169" spans="6:12" s="1" customFormat="1" ht="12.75">
      <c r="F169" s="29"/>
      <c r="G169" s="29"/>
      <c r="K169" s="29"/>
      <c r="L169" s="29"/>
    </row>
    <row r="170" spans="6:12" s="1" customFormat="1" ht="12.75">
      <c r="F170" s="29"/>
      <c r="G170" s="29"/>
      <c r="K170" s="29"/>
      <c r="L170" s="29"/>
    </row>
    <row r="171" spans="6:12" s="1" customFormat="1" ht="12.75">
      <c r="F171" s="29"/>
      <c r="G171" s="29"/>
      <c r="K171" s="29"/>
      <c r="L171" s="29"/>
    </row>
    <row r="172" spans="6:12" s="1" customFormat="1" ht="12.75">
      <c r="F172" s="29"/>
      <c r="G172" s="29"/>
      <c r="K172" s="29"/>
      <c r="L172" s="29"/>
    </row>
    <row r="173" spans="6:12" s="1" customFormat="1" ht="12.75">
      <c r="F173" s="29"/>
      <c r="G173" s="29"/>
      <c r="K173" s="29"/>
      <c r="L173" s="29"/>
    </row>
    <row r="174" spans="6:12" s="1" customFormat="1" ht="12.75">
      <c r="F174" s="29"/>
      <c r="G174" s="29"/>
      <c r="K174" s="29"/>
      <c r="L174" s="29"/>
    </row>
    <row r="175" spans="6:12" s="1" customFormat="1" ht="12.75">
      <c r="F175" s="29"/>
      <c r="G175" s="29"/>
      <c r="K175" s="29"/>
      <c r="L175" s="29"/>
    </row>
    <row r="176" spans="6:12" s="1" customFormat="1" ht="12.75">
      <c r="F176" s="29"/>
      <c r="G176" s="29"/>
      <c r="K176" s="29"/>
      <c r="L176" s="29"/>
    </row>
    <row r="177" spans="6:12" s="1" customFormat="1" ht="12.75">
      <c r="F177" s="29"/>
      <c r="G177" s="29"/>
      <c r="K177" s="29"/>
      <c r="L177" s="29"/>
    </row>
    <row r="178" spans="6:12" s="1" customFormat="1" ht="12.75">
      <c r="F178" s="29"/>
      <c r="G178" s="29"/>
      <c r="K178" s="29"/>
      <c r="L178" s="29"/>
    </row>
    <row r="179" spans="6:12" s="1" customFormat="1" ht="12.75">
      <c r="F179" s="29"/>
      <c r="G179" s="29"/>
      <c r="K179" s="29"/>
      <c r="L179" s="29"/>
    </row>
    <row r="180" spans="6:12" s="1" customFormat="1" ht="12.75">
      <c r="F180" s="29"/>
      <c r="G180" s="29"/>
      <c r="K180" s="29"/>
      <c r="L180" s="29"/>
    </row>
    <row r="181" spans="6:12" s="1" customFormat="1" ht="12.75">
      <c r="F181" s="29"/>
      <c r="G181" s="29"/>
      <c r="K181" s="29"/>
      <c r="L181" s="29"/>
    </row>
    <row r="182" spans="6:12" s="1" customFormat="1" ht="12.75">
      <c r="F182" s="29"/>
      <c r="G182" s="29"/>
      <c r="K182" s="29"/>
      <c r="L182" s="29"/>
    </row>
    <row r="183" spans="6:12" s="1" customFormat="1" ht="12.75">
      <c r="F183" s="29"/>
      <c r="G183" s="29"/>
      <c r="K183" s="29"/>
      <c r="L183" s="29"/>
    </row>
    <row r="184" spans="6:12" s="1" customFormat="1" ht="12.75">
      <c r="F184" s="29"/>
      <c r="G184" s="29"/>
      <c r="K184" s="29"/>
      <c r="L184" s="29"/>
    </row>
    <row r="185" spans="6:12" s="1" customFormat="1" ht="12.75">
      <c r="F185" s="29"/>
      <c r="G185" s="29"/>
      <c r="K185" s="29"/>
      <c r="L185" s="29"/>
    </row>
    <row r="186" spans="6:12" s="1" customFormat="1" ht="12.75">
      <c r="F186" s="29"/>
      <c r="G186" s="29"/>
      <c r="K186" s="29"/>
      <c r="L186" s="29"/>
    </row>
    <row r="187" spans="6:12" s="1" customFormat="1" ht="12.75">
      <c r="F187" s="29"/>
      <c r="G187" s="29"/>
      <c r="K187" s="29"/>
      <c r="L187" s="29"/>
    </row>
    <row r="188" spans="6:12" s="1" customFormat="1" ht="12.75">
      <c r="F188" s="29"/>
      <c r="G188" s="29"/>
      <c r="K188" s="29"/>
      <c r="L188" s="29"/>
    </row>
    <row r="189" spans="6:12" s="1" customFormat="1" ht="12.75">
      <c r="F189" s="29"/>
      <c r="G189" s="29"/>
      <c r="K189" s="29"/>
      <c r="L189" s="29"/>
    </row>
    <row r="190" spans="6:12" s="1" customFormat="1" ht="12.75">
      <c r="F190" s="29"/>
      <c r="G190" s="29"/>
      <c r="K190" s="29"/>
      <c r="L190" s="29"/>
    </row>
    <row r="191" spans="6:12" s="1" customFormat="1" ht="12.75">
      <c r="F191" s="29"/>
      <c r="G191" s="29"/>
      <c r="K191" s="29"/>
      <c r="L191" s="29"/>
    </row>
    <row r="192" spans="6:12" s="1" customFormat="1" ht="12.75">
      <c r="F192" s="29"/>
      <c r="G192" s="29"/>
      <c r="K192" s="29"/>
      <c r="L192" s="29"/>
    </row>
    <row r="193" spans="6:12" s="1" customFormat="1" ht="12.75">
      <c r="F193" s="29"/>
      <c r="G193" s="29"/>
      <c r="K193" s="29"/>
      <c r="L193" s="29"/>
    </row>
    <row r="194" spans="6:12" s="1" customFormat="1" ht="12.75">
      <c r="F194" s="29"/>
      <c r="G194" s="29"/>
      <c r="K194" s="29"/>
      <c r="L194" s="29"/>
    </row>
    <row r="195" spans="6:12" s="1" customFormat="1" ht="12.75">
      <c r="F195" s="29"/>
      <c r="G195" s="29"/>
      <c r="K195" s="29"/>
      <c r="L195" s="29"/>
    </row>
    <row r="196" spans="6:12" s="1" customFormat="1" ht="12.75">
      <c r="F196" s="29"/>
      <c r="G196" s="29"/>
      <c r="K196" s="29"/>
      <c r="L196" s="29"/>
    </row>
    <row r="197" spans="6:12" s="1" customFormat="1" ht="12.75">
      <c r="F197" s="29"/>
      <c r="G197" s="29"/>
      <c r="K197" s="29"/>
      <c r="L197" s="29"/>
    </row>
    <row r="198" spans="6:12" s="1" customFormat="1" ht="12.75">
      <c r="F198" s="29"/>
      <c r="G198" s="29"/>
      <c r="K198" s="29"/>
      <c r="L198" s="29"/>
    </row>
    <row r="199" spans="6:12" s="1" customFormat="1" ht="12.75">
      <c r="F199" s="29"/>
      <c r="G199" s="29"/>
      <c r="K199" s="29"/>
      <c r="L199" s="29"/>
    </row>
    <row r="200" spans="6:12" s="1" customFormat="1" ht="12.75">
      <c r="F200" s="29"/>
      <c r="G200" s="29"/>
      <c r="K200" s="29"/>
      <c r="L200" s="29"/>
    </row>
    <row r="201" spans="6:12" s="1" customFormat="1" ht="12.75">
      <c r="F201" s="29"/>
      <c r="G201" s="29"/>
      <c r="K201" s="29"/>
      <c r="L201" s="29"/>
    </row>
    <row r="202" spans="6:12" s="1" customFormat="1" ht="12.75">
      <c r="F202" s="29"/>
      <c r="G202" s="29"/>
      <c r="K202" s="29"/>
      <c r="L202" s="29"/>
    </row>
    <row r="203" spans="6:12" s="1" customFormat="1" ht="12.75">
      <c r="F203" s="29"/>
      <c r="G203" s="29"/>
      <c r="K203" s="29"/>
      <c r="L203" s="29"/>
    </row>
    <row r="204" spans="6:12" s="1" customFormat="1" ht="12.75">
      <c r="F204" s="29"/>
      <c r="G204" s="29"/>
      <c r="K204" s="29"/>
      <c r="L204" s="29"/>
    </row>
    <row r="205" spans="6:12" s="1" customFormat="1" ht="12.75">
      <c r="F205" s="29"/>
      <c r="G205" s="29"/>
      <c r="K205" s="29"/>
      <c r="L205" s="29"/>
    </row>
    <row r="206" spans="6:12" s="1" customFormat="1" ht="12.75">
      <c r="F206" s="29"/>
      <c r="G206" s="29"/>
      <c r="K206" s="29"/>
      <c r="L206" s="29"/>
    </row>
    <row r="207" spans="6:12" s="1" customFormat="1" ht="12.75">
      <c r="F207" s="29"/>
      <c r="G207" s="29"/>
      <c r="K207" s="29"/>
      <c r="L207" s="29"/>
    </row>
    <row r="208" spans="6:12" s="1" customFormat="1" ht="12.75">
      <c r="F208" s="29"/>
      <c r="G208" s="29"/>
      <c r="K208" s="29"/>
      <c r="L208" s="29"/>
    </row>
    <row r="209" spans="6:12" s="1" customFormat="1" ht="12.75">
      <c r="F209" s="29"/>
      <c r="G209" s="29"/>
      <c r="K209" s="29"/>
      <c r="L209" s="29"/>
    </row>
    <row r="210" spans="6:12" s="1" customFormat="1" ht="12.75">
      <c r="F210" s="29"/>
      <c r="G210" s="29"/>
      <c r="K210" s="29"/>
      <c r="L210" s="29"/>
    </row>
    <row r="211" spans="6:12" s="1" customFormat="1" ht="12.75">
      <c r="F211" s="29"/>
      <c r="G211" s="29"/>
      <c r="K211" s="29"/>
      <c r="L211" s="29"/>
    </row>
    <row r="212" spans="6:12" s="1" customFormat="1" ht="12.75">
      <c r="F212" s="29"/>
      <c r="G212" s="29"/>
      <c r="K212" s="29"/>
      <c r="L212" s="29"/>
    </row>
    <row r="213" spans="6:12" s="1" customFormat="1" ht="12.75">
      <c r="F213" s="29"/>
      <c r="G213" s="29"/>
      <c r="K213" s="29"/>
      <c r="L213" s="29"/>
    </row>
    <row r="214" spans="6:12" s="1" customFormat="1" ht="12.75">
      <c r="F214" s="29"/>
      <c r="G214" s="29"/>
      <c r="K214" s="29"/>
      <c r="L214" s="29"/>
    </row>
    <row r="215" spans="6:12" s="1" customFormat="1" ht="12.75">
      <c r="F215" s="29"/>
      <c r="G215" s="29"/>
      <c r="K215" s="29"/>
      <c r="L215" s="29"/>
    </row>
    <row r="216" spans="6:12" s="1" customFormat="1" ht="12.75">
      <c r="F216" s="29"/>
      <c r="G216" s="29"/>
      <c r="K216" s="29"/>
      <c r="L216" s="29"/>
    </row>
    <row r="217" spans="6:12" s="1" customFormat="1" ht="12.75">
      <c r="F217" s="29"/>
      <c r="G217" s="29"/>
      <c r="K217" s="29"/>
      <c r="L217" s="29"/>
    </row>
    <row r="218" spans="6:12" s="1" customFormat="1" ht="12.75">
      <c r="F218" s="29"/>
      <c r="G218" s="29"/>
      <c r="K218" s="29"/>
      <c r="L218" s="29"/>
    </row>
    <row r="219" spans="6:12" s="1" customFormat="1" ht="12.75">
      <c r="F219" s="29"/>
      <c r="G219" s="29"/>
      <c r="K219" s="29"/>
      <c r="L219" s="29"/>
    </row>
    <row r="220" spans="6:12" s="1" customFormat="1" ht="12.75">
      <c r="F220" s="29"/>
      <c r="G220" s="29"/>
      <c r="K220" s="29"/>
      <c r="L220" s="29"/>
    </row>
    <row r="221" spans="6:12" s="1" customFormat="1" ht="12.75">
      <c r="F221" s="29"/>
      <c r="G221" s="29"/>
      <c r="K221" s="29"/>
      <c r="L221" s="29"/>
    </row>
    <row r="222" spans="6:12" s="1" customFormat="1" ht="12.75">
      <c r="F222" s="29"/>
      <c r="G222" s="29"/>
      <c r="K222" s="29"/>
      <c r="L222" s="29"/>
    </row>
    <row r="223" spans="6:12" s="1" customFormat="1" ht="12.75">
      <c r="F223" s="29"/>
      <c r="G223" s="29"/>
      <c r="K223" s="29"/>
      <c r="L223" s="29"/>
    </row>
    <row r="224" spans="6:12" s="1" customFormat="1" ht="12.75">
      <c r="F224" s="29"/>
      <c r="G224" s="29"/>
      <c r="K224" s="29"/>
      <c r="L224" s="29"/>
    </row>
    <row r="225" spans="6:12" s="1" customFormat="1" ht="12.75">
      <c r="F225" s="29"/>
      <c r="G225" s="29"/>
      <c r="K225" s="29"/>
      <c r="L225" s="29"/>
    </row>
    <row r="226" spans="6:12" s="1" customFormat="1" ht="12.75">
      <c r="F226" s="29"/>
      <c r="G226" s="29"/>
      <c r="K226" s="29"/>
      <c r="L226" s="29"/>
    </row>
    <row r="227" spans="6:12" s="1" customFormat="1" ht="12.75">
      <c r="F227" s="29"/>
      <c r="G227" s="29"/>
      <c r="K227" s="29"/>
      <c r="L227" s="29"/>
    </row>
    <row r="228" spans="6:12" s="1" customFormat="1" ht="12.75">
      <c r="F228" s="29"/>
      <c r="G228" s="29"/>
      <c r="K228" s="29"/>
      <c r="L228" s="29"/>
    </row>
    <row r="229" spans="6:12" s="1" customFormat="1" ht="12.75">
      <c r="F229" s="29"/>
      <c r="G229" s="29"/>
      <c r="K229" s="29"/>
      <c r="L229" s="29"/>
    </row>
    <row r="230" spans="6:12" s="1" customFormat="1" ht="12.75">
      <c r="F230" s="29"/>
      <c r="G230" s="29"/>
      <c r="K230" s="29"/>
      <c r="L230" s="29"/>
    </row>
    <row r="231" spans="6:12" s="1" customFormat="1" ht="12.75">
      <c r="F231" s="29"/>
      <c r="G231" s="29"/>
      <c r="K231" s="29"/>
      <c r="L231" s="29"/>
    </row>
    <row r="232" spans="6:12" s="1" customFormat="1" ht="12.75">
      <c r="F232" s="29"/>
      <c r="G232" s="29"/>
      <c r="K232" s="29"/>
      <c r="L232" s="29"/>
    </row>
    <row r="233" spans="6:12" s="1" customFormat="1" ht="12.75">
      <c r="F233" s="29"/>
      <c r="G233" s="29"/>
      <c r="K233" s="29"/>
      <c r="L233" s="29"/>
    </row>
    <row r="234" spans="6:12" s="1" customFormat="1" ht="12.75">
      <c r="F234" s="29"/>
      <c r="G234" s="29"/>
      <c r="K234" s="29"/>
      <c r="L234" s="29"/>
    </row>
    <row r="235" spans="6:12" s="1" customFormat="1" ht="12.75">
      <c r="F235" s="29"/>
      <c r="G235" s="29"/>
      <c r="K235" s="29"/>
      <c r="L235" s="29"/>
    </row>
    <row r="236" spans="6:12" s="1" customFormat="1" ht="12.75">
      <c r="F236" s="29"/>
      <c r="G236" s="29"/>
      <c r="K236" s="29"/>
      <c r="L236" s="29"/>
    </row>
    <row r="237" spans="6:12" s="1" customFormat="1" ht="12.75">
      <c r="F237" s="29"/>
      <c r="G237" s="29"/>
      <c r="K237" s="29"/>
      <c r="L237" s="29"/>
    </row>
    <row r="238" spans="6:12" s="1" customFormat="1" ht="12.75">
      <c r="F238" s="29"/>
      <c r="G238" s="29"/>
      <c r="K238" s="29"/>
      <c r="L238" s="29"/>
    </row>
    <row r="239" spans="6:12" s="1" customFormat="1" ht="12.75">
      <c r="F239" s="29"/>
      <c r="G239" s="29"/>
      <c r="K239" s="29"/>
      <c r="L239" s="29"/>
    </row>
    <row r="240" spans="6:12" s="1" customFormat="1" ht="12.75">
      <c r="F240" s="29"/>
      <c r="G240" s="29"/>
      <c r="K240" s="29"/>
      <c r="L240" s="29"/>
    </row>
    <row r="241" spans="6:12" s="1" customFormat="1" ht="12.75">
      <c r="F241" s="29"/>
      <c r="G241" s="29"/>
      <c r="K241" s="29"/>
      <c r="L241" s="29"/>
    </row>
    <row r="242" spans="6:12" s="1" customFormat="1" ht="12.75">
      <c r="F242" s="29"/>
      <c r="G242" s="29"/>
      <c r="K242" s="29"/>
      <c r="L242" s="29"/>
    </row>
    <row r="243" spans="6:12" s="1" customFormat="1" ht="12.75">
      <c r="F243" s="29"/>
      <c r="G243" s="29"/>
      <c r="K243" s="29"/>
      <c r="L243" s="29"/>
    </row>
    <row r="244" spans="6:12" s="1" customFormat="1" ht="12.75">
      <c r="F244" s="29"/>
      <c r="G244" s="29"/>
      <c r="K244" s="29"/>
      <c r="L244" s="29"/>
    </row>
    <row r="245" spans="6:12" s="1" customFormat="1" ht="12.75">
      <c r="F245" s="29"/>
      <c r="G245" s="29"/>
      <c r="K245" s="29"/>
      <c r="L245" s="29"/>
    </row>
    <row r="246" spans="6:12" s="1" customFormat="1" ht="12.75">
      <c r="F246" s="29"/>
      <c r="G246" s="29"/>
      <c r="K246" s="29"/>
      <c r="L246" s="29"/>
    </row>
    <row r="247" spans="6:12" s="1" customFormat="1" ht="12.75">
      <c r="F247" s="29"/>
      <c r="G247" s="29"/>
      <c r="K247" s="29"/>
      <c r="L247" s="29"/>
    </row>
    <row r="248" spans="6:12" s="1" customFormat="1" ht="12.75">
      <c r="F248" s="29"/>
      <c r="G248" s="29"/>
      <c r="K248" s="29"/>
      <c r="L248" s="29"/>
    </row>
    <row r="249" spans="6:12" s="1" customFormat="1" ht="12.75">
      <c r="F249" s="29"/>
      <c r="G249" s="29"/>
      <c r="K249" s="29"/>
      <c r="L249" s="29"/>
    </row>
    <row r="250" spans="6:12" s="1" customFormat="1" ht="12.75">
      <c r="F250" s="29"/>
      <c r="G250" s="29"/>
      <c r="K250" s="29"/>
      <c r="L250" s="29"/>
    </row>
    <row r="251" spans="6:12" s="1" customFormat="1" ht="12.75">
      <c r="F251" s="29"/>
      <c r="G251" s="29"/>
      <c r="K251" s="29"/>
      <c r="L251" s="29"/>
    </row>
    <row r="252" spans="6:12" s="1" customFormat="1" ht="12.75">
      <c r="F252" s="29"/>
      <c r="G252" s="29"/>
      <c r="K252" s="29"/>
      <c r="L252" s="29"/>
    </row>
    <row r="253" spans="6:12" s="1" customFormat="1" ht="12.75">
      <c r="F253" s="29"/>
      <c r="G253" s="29"/>
      <c r="K253" s="29"/>
      <c r="L253" s="29"/>
    </row>
    <row r="254" spans="6:12" s="1" customFormat="1" ht="12.75">
      <c r="F254" s="29"/>
      <c r="G254" s="29"/>
      <c r="K254" s="29"/>
      <c r="L254" s="29"/>
    </row>
    <row r="255" spans="6:12" s="1" customFormat="1" ht="12.75">
      <c r="F255" s="29"/>
      <c r="G255" s="29"/>
      <c r="K255" s="29"/>
      <c r="L255" s="29"/>
    </row>
    <row r="256" spans="6:12" s="1" customFormat="1" ht="12.75">
      <c r="F256" s="29"/>
      <c r="G256" s="29"/>
      <c r="K256" s="29"/>
      <c r="L256" s="29"/>
    </row>
    <row r="257" spans="6:12" s="1" customFormat="1" ht="12.75">
      <c r="F257" s="29"/>
      <c r="G257" s="29"/>
      <c r="K257" s="29"/>
      <c r="L257" s="29"/>
    </row>
    <row r="258" spans="6:12" s="1" customFormat="1" ht="12.75">
      <c r="F258" s="29"/>
      <c r="G258" s="29"/>
      <c r="K258" s="29"/>
      <c r="L258" s="29"/>
    </row>
    <row r="259" spans="6:12" s="1" customFormat="1" ht="12.75">
      <c r="F259" s="29"/>
      <c r="G259" s="29"/>
      <c r="K259" s="29"/>
      <c r="L259" s="29"/>
    </row>
    <row r="260" spans="6:12" s="1" customFormat="1" ht="12.75">
      <c r="F260" s="29"/>
      <c r="G260" s="29"/>
      <c r="K260" s="29"/>
      <c r="L260" s="29"/>
    </row>
    <row r="261" spans="6:12" s="1" customFormat="1" ht="12.75">
      <c r="F261" s="29"/>
      <c r="G261" s="29"/>
      <c r="K261" s="29"/>
      <c r="L261" s="29"/>
    </row>
    <row r="262" spans="6:12" s="1" customFormat="1" ht="12.75">
      <c r="F262" s="29"/>
      <c r="G262" s="29"/>
      <c r="K262" s="29"/>
      <c r="L262" s="29"/>
    </row>
    <row r="263" spans="6:12" s="1" customFormat="1" ht="12.75">
      <c r="F263" s="29"/>
      <c r="G263" s="29"/>
      <c r="K263" s="29"/>
      <c r="L263" s="29"/>
    </row>
    <row r="264" spans="6:12" s="1" customFormat="1" ht="12.75">
      <c r="F264" s="29"/>
      <c r="G264" s="29"/>
      <c r="K264" s="29"/>
      <c r="L264" s="29"/>
    </row>
    <row r="265" spans="6:12" s="1" customFormat="1" ht="12.75">
      <c r="F265" s="29"/>
      <c r="G265" s="29"/>
      <c r="K265" s="29"/>
      <c r="L265" s="29"/>
    </row>
    <row r="266" spans="6:12" s="1" customFormat="1" ht="12.75">
      <c r="F266" s="29"/>
      <c r="G266" s="29"/>
      <c r="K266" s="29"/>
      <c r="L266" s="29"/>
    </row>
    <row r="267" spans="6:12" s="1" customFormat="1" ht="12.75">
      <c r="F267" s="29"/>
      <c r="G267" s="29"/>
      <c r="K267" s="29"/>
      <c r="L267" s="29"/>
    </row>
    <row r="268" spans="6:12" s="1" customFormat="1" ht="12.75">
      <c r="F268" s="29"/>
      <c r="G268" s="29"/>
      <c r="K268" s="29"/>
      <c r="L268" s="29"/>
    </row>
    <row r="269" spans="6:12" s="1" customFormat="1" ht="12.75">
      <c r="F269" s="29"/>
      <c r="G269" s="29"/>
      <c r="K269" s="29"/>
      <c r="L269" s="29"/>
    </row>
    <row r="270" spans="6:12" s="1" customFormat="1" ht="12.75">
      <c r="F270" s="29"/>
      <c r="G270" s="29"/>
      <c r="K270" s="29"/>
      <c r="L270" s="29"/>
    </row>
    <row r="271" spans="6:12" s="1" customFormat="1" ht="12.75">
      <c r="F271" s="29"/>
      <c r="G271" s="29"/>
      <c r="K271" s="29"/>
      <c r="L271" s="29"/>
    </row>
    <row r="272" spans="6:12" s="1" customFormat="1" ht="12.75">
      <c r="F272" s="29"/>
      <c r="G272" s="29"/>
      <c r="K272" s="29"/>
      <c r="L272" s="29"/>
    </row>
    <row r="273" spans="6:12" s="1" customFormat="1" ht="12.75">
      <c r="F273" s="29"/>
      <c r="G273" s="29"/>
      <c r="K273" s="29"/>
      <c r="L273" s="29"/>
    </row>
    <row r="274" spans="6:12" s="1" customFormat="1" ht="12.75">
      <c r="F274" s="29"/>
      <c r="G274" s="29"/>
      <c r="K274" s="29"/>
      <c r="L274" s="29"/>
    </row>
    <row r="275" spans="6:12" s="1" customFormat="1" ht="12.75">
      <c r="F275" s="29"/>
      <c r="G275" s="29"/>
      <c r="K275" s="29"/>
      <c r="L275" s="29"/>
    </row>
    <row r="276" spans="6:12" s="1" customFormat="1" ht="12.75">
      <c r="F276" s="29"/>
      <c r="G276" s="29"/>
      <c r="K276" s="29"/>
      <c r="L276" s="29"/>
    </row>
    <row r="277" spans="6:12" s="1" customFormat="1" ht="12.75">
      <c r="F277" s="29"/>
      <c r="G277" s="29"/>
      <c r="K277" s="29"/>
      <c r="L277" s="29"/>
    </row>
    <row r="278" spans="6:12" s="1" customFormat="1" ht="12.75">
      <c r="F278" s="29"/>
      <c r="G278" s="29"/>
      <c r="K278" s="29"/>
      <c r="L278" s="29"/>
    </row>
    <row r="279" spans="6:12" s="1" customFormat="1" ht="12.75">
      <c r="F279" s="29"/>
      <c r="G279" s="29"/>
      <c r="K279" s="29"/>
      <c r="L279" s="29"/>
    </row>
    <row r="280" spans="6:12" s="1" customFormat="1" ht="12.75">
      <c r="F280" s="29"/>
      <c r="G280" s="29"/>
      <c r="K280" s="29"/>
      <c r="L280" s="29"/>
    </row>
    <row r="281" spans="6:12" s="1" customFormat="1" ht="12.75">
      <c r="F281" s="29"/>
      <c r="G281" s="29"/>
      <c r="K281" s="29"/>
      <c r="L281" s="29"/>
    </row>
    <row r="282" spans="6:12" s="1" customFormat="1" ht="12.75">
      <c r="F282" s="29"/>
      <c r="G282" s="29"/>
      <c r="K282" s="29"/>
      <c r="L282" s="29"/>
    </row>
    <row r="283" spans="6:12" s="1" customFormat="1" ht="12.75">
      <c r="F283" s="29"/>
      <c r="G283" s="29"/>
      <c r="K283" s="29"/>
      <c r="L283" s="29"/>
    </row>
    <row r="284" spans="6:12" s="1" customFormat="1" ht="12.75">
      <c r="F284" s="29"/>
      <c r="G284" s="29"/>
      <c r="K284" s="29"/>
      <c r="L284" s="29"/>
    </row>
    <row r="285" spans="6:12" s="1" customFormat="1" ht="12.75">
      <c r="F285" s="29"/>
      <c r="G285" s="29"/>
      <c r="K285" s="29"/>
      <c r="L285" s="29"/>
    </row>
    <row r="286" spans="6:12" s="1" customFormat="1" ht="12.75">
      <c r="F286" s="29"/>
      <c r="G286" s="29"/>
      <c r="K286" s="29"/>
      <c r="L286" s="29"/>
    </row>
    <row r="287" spans="6:12" s="1" customFormat="1" ht="12.75">
      <c r="F287" s="29"/>
      <c r="G287" s="29"/>
      <c r="K287" s="29"/>
      <c r="L287" s="29"/>
    </row>
  </sheetData>
  <sheetProtection/>
  <mergeCells count="12">
    <mergeCell ref="A3:G3"/>
    <mergeCell ref="H3:L3"/>
    <mergeCell ref="M1:Q1"/>
    <mergeCell ref="N3:O3"/>
    <mergeCell ref="B1:L1"/>
    <mergeCell ref="H5:L5"/>
    <mergeCell ref="A5:A6"/>
    <mergeCell ref="B5:B6"/>
    <mergeCell ref="M5:Q5"/>
    <mergeCell ref="C5:G5"/>
    <mergeCell ref="M2:Q2"/>
    <mergeCell ref="B2:L2"/>
  </mergeCells>
  <printOptions horizontalCentered="1"/>
  <pageMargins left="0.3937007874015748" right="0.3937007874015748" top="0.7874015748031497" bottom="0.7874015748031497" header="0.5118110236220472" footer="0.1968503937007874"/>
  <pageSetup fitToWidth="2" horizontalDpi="600" verticalDpi="600" orientation="landscape" paperSize="9" scale="80" r:id="rId1"/>
  <headerFooter alignWithMargins="0">
    <oddFooter>&amp;R&amp;"Times New Roman,обычный"&amp;11&amp;P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TYKsenofontova</dc:creator>
  <cp:keywords/>
  <dc:description/>
  <cp:lastModifiedBy>NATALI</cp:lastModifiedBy>
  <cp:lastPrinted>2019-11-12T08:09:52Z</cp:lastPrinted>
  <dcterms:created xsi:type="dcterms:W3CDTF">2009-01-23T08:39:08Z</dcterms:created>
  <dcterms:modified xsi:type="dcterms:W3CDTF">2019-11-21T09:55:23Z</dcterms:modified>
  <cp:category/>
  <cp:version/>
  <cp:contentType/>
  <cp:contentStatus/>
</cp:coreProperties>
</file>