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415" activeTab="0"/>
  </bookViews>
  <sheets>
    <sheet name="БЮДЖЕТ по КФК" sheetId="1" r:id="rId1"/>
  </sheets>
  <definedNames>
    <definedName name="_xlnm.Print_Titles" localSheetId="0">'БЮДЖЕТ по КФК'!$A:$A,'БЮДЖЕТ по КФК'!$4:$6</definedName>
  </definedNames>
  <calcPr fullCalcOnLoad="1"/>
</workbook>
</file>

<file path=xl/sharedStrings.xml><?xml version="1.0" encoding="utf-8"?>
<sst xmlns="http://schemas.openxmlformats.org/spreadsheetml/2006/main" count="65" uniqueCount="30">
  <si>
    <t>Всього</t>
  </si>
  <si>
    <t>Затверджено</t>
  </si>
  <si>
    <t>Виконано</t>
  </si>
  <si>
    <t>в тому числі</t>
  </si>
  <si>
    <t>Заробітна плата</t>
  </si>
  <si>
    <t>Продукти харчування</t>
  </si>
  <si>
    <t>Енергоносії</t>
  </si>
  <si>
    <t>№ з/п</t>
  </si>
  <si>
    <t>УСЬОГО</t>
  </si>
  <si>
    <t>%</t>
  </si>
  <si>
    <t>Інші</t>
  </si>
  <si>
    <t>Соціальні виплати</t>
  </si>
  <si>
    <t>тис. грн</t>
  </si>
  <si>
    <t>Назва та код бюджетної класифікації</t>
  </si>
  <si>
    <t>Медикаменти</t>
  </si>
  <si>
    <t>3102 "Будинки-інтернати (пансіонати) для літніх людей та інвалідів системи соціального захисту населення"</t>
  </si>
  <si>
    <t>1090 "Позашкільні заклади освіти, заходи із позашкільної роботи із дітьми"</t>
  </si>
  <si>
    <t>3105 "Надання реабілітаційних послуг особам з інвалідністю та дітям з інвалідністю"</t>
  </si>
  <si>
    <t>3131 "Утримання центрів соціальних служб для сім'ї, дітей та молоді"</t>
  </si>
  <si>
    <t>3132 "Програми і заходи центрів соціальних служб для сім'ї, дітей та молоді"</t>
  </si>
  <si>
    <t>3211 "Служби технічного нагляду за будівництвом та капітальним ремонтом"</t>
  </si>
  <si>
    <t>3220 "Обробка інформації з нарахування та виплати допомог і компенсацій"</t>
  </si>
  <si>
    <t>3500 "Інші видатки" (фінансування центрів соціально-психологічної допомоги)</t>
  </si>
  <si>
    <t>8370 "Субвенція з місцевого бюджету державному бюджету на виконання програм соціально-економічного та культурного розвитку регіонів"</t>
  </si>
  <si>
    <t>3400 "Інші видатки на соціальний захист населення"</t>
  </si>
  <si>
    <t>3182 "Компенсаційні виплати інвалідам на бензин, ремонт, техобслуговування автотранспорту та транспортне обслуговування"</t>
  </si>
  <si>
    <t>3050 "Пільги на медичне обслуговування громадян, які постраждали внаслідок Чорнобильської катастрофи"</t>
  </si>
  <si>
    <t>3090 "Витрати на поховання учасників бойових дій та інвалідів війни"</t>
  </si>
  <si>
    <t>3183 "Встановлення телефонів інвалідам І та ІІ груп"</t>
  </si>
  <si>
    <r>
      <rPr>
        <b/>
        <sz val="10"/>
        <rFont val="Arial Cyr"/>
        <family val="0"/>
      </rPr>
      <t xml:space="preserve">Виконання обласних програм соціального захисту населення за 2017 рік (загальний фонд) </t>
    </r>
    <r>
      <rPr>
        <b/>
        <sz val="10"/>
        <color indexed="10"/>
        <rFont val="Arial Cyr"/>
        <family val="0"/>
      </rPr>
      <t xml:space="preserve">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</si>
</sst>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/>
    </xf>
    <xf numFmtId="181" fontId="1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9.00390625" defaultRowHeight="12.75"/>
  <cols>
    <col min="1" max="1" width="3.75390625" style="0" customWidth="1"/>
    <col min="2" max="2" width="23.875" style="0" customWidth="1"/>
    <col min="3" max="3" width="12.00390625" style="16" customWidth="1"/>
    <col min="4" max="4" width="11.25390625" style="16" customWidth="1"/>
    <col min="5" max="5" width="6.125" style="0" customWidth="1"/>
    <col min="6" max="6" width="12.00390625" style="0" customWidth="1"/>
    <col min="7" max="7" width="9.625" style="0" customWidth="1"/>
    <col min="8" max="8" width="7.625" style="0" customWidth="1"/>
    <col min="9" max="9" width="11.875" style="0" customWidth="1"/>
    <col min="10" max="10" width="9.25390625" style="0" bestFit="1" customWidth="1"/>
    <col min="11" max="11" width="6.75390625" style="0" customWidth="1"/>
    <col min="12" max="12" width="23.00390625" style="0" customWidth="1"/>
    <col min="13" max="13" width="11.00390625" style="0" customWidth="1"/>
    <col min="14" max="14" width="11.625" style="0" customWidth="1"/>
    <col min="15" max="15" width="5.00390625" style="0" customWidth="1"/>
    <col min="16" max="16" width="10.25390625" style="0" customWidth="1"/>
    <col min="17" max="17" width="8.875" style="0" customWidth="1"/>
    <col min="18" max="18" width="4.875" style="0" customWidth="1"/>
    <col min="19" max="19" width="10.875" style="0" customWidth="1"/>
    <col min="20" max="20" width="9.00390625" style="0" customWidth="1"/>
    <col min="21" max="21" width="5.375" style="0" customWidth="1"/>
    <col min="22" max="22" width="11.125" style="0" customWidth="1"/>
    <col min="23" max="23" width="9.625" style="0" bestFit="1" customWidth="1"/>
    <col min="24" max="24" width="6.375" style="0" customWidth="1"/>
  </cols>
  <sheetData>
    <row r="1" spans="1:17" ht="12.7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4"/>
      <c r="M1" s="4"/>
      <c r="N1" s="4"/>
      <c r="O1" s="4"/>
      <c r="P1" s="4"/>
      <c r="Q1" s="4"/>
    </row>
    <row r="2" spans="1:1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"/>
      <c r="M2" s="4"/>
      <c r="N2" s="4"/>
      <c r="O2" s="4"/>
      <c r="P2" s="4"/>
      <c r="Q2" s="4"/>
    </row>
    <row r="3" spans="1:20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"/>
      <c r="M3" s="2"/>
      <c r="N3" s="2"/>
      <c r="O3" s="2"/>
      <c r="P3" s="2"/>
      <c r="Q3" s="2"/>
      <c r="T3" t="s">
        <v>12</v>
      </c>
    </row>
    <row r="4" spans="1:24" ht="12.75">
      <c r="A4" s="22" t="s">
        <v>7</v>
      </c>
      <c r="B4" s="25" t="s">
        <v>13</v>
      </c>
      <c r="C4" s="28" t="s">
        <v>0</v>
      </c>
      <c r="D4" s="29"/>
      <c r="E4" s="30"/>
      <c r="F4" s="34" t="s">
        <v>3</v>
      </c>
      <c r="G4" s="35"/>
      <c r="H4" s="35"/>
      <c r="I4" s="35"/>
      <c r="J4" s="35"/>
      <c r="K4" s="36"/>
      <c r="L4" s="25" t="s">
        <v>13</v>
      </c>
      <c r="M4" s="37" t="s">
        <v>3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</row>
    <row r="5" spans="1:24" ht="12.75">
      <c r="A5" s="23"/>
      <c r="B5" s="26"/>
      <c r="C5" s="31"/>
      <c r="D5" s="32"/>
      <c r="E5" s="33"/>
      <c r="F5" s="28" t="s">
        <v>4</v>
      </c>
      <c r="G5" s="29"/>
      <c r="H5" s="30"/>
      <c r="I5" s="34" t="s">
        <v>14</v>
      </c>
      <c r="J5" s="35"/>
      <c r="K5" s="36"/>
      <c r="L5" s="26"/>
      <c r="M5" s="34" t="s">
        <v>5</v>
      </c>
      <c r="N5" s="35"/>
      <c r="O5" s="36"/>
      <c r="P5" s="34" t="s">
        <v>6</v>
      </c>
      <c r="Q5" s="35"/>
      <c r="R5" s="36"/>
      <c r="S5" s="34" t="s">
        <v>11</v>
      </c>
      <c r="T5" s="35"/>
      <c r="U5" s="36"/>
      <c r="V5" s="34" t="s">
        <v>10</v>
      </c>
      <c r="W5" s="35"/>
      <c r="X5" s="36"/>
    </row>
    <row r="6" spans="1:24" ht="12.75">
      <c r="A6" s="24"/>
      <c r="B6" s="27"/>
      <c r="C6" s="14" t="s">
        <v>1</v>
      </c>
      <c r="D6" s="14" t="s">
        <v>2</v>
      </c>
      <c r="E6" s="6" t="s">
        <v>9</v>
      </c>
      <c r="F6" s="11" t="s">
        <v>1</v>
      </c>
      <c r="G6" s="11" t="s">
        <v>2</v>
      </c>
      <c r="H6" s="6" t="s">
        <v>9</v>
      </c>
      <c r="I6" s="11" t="s">
        <v>1</v>
      </c>
      <c r="J6" s="11" t="s">
        <v>2</v>
      </c>
      <c r="K6" s="6" t="s">
        <v>9</v>
      </c>
      <c r="L6" s="27"/>
      <c r="M6" s="6" t="s">
        <v>1</v>
      </c>
      <c r="N6" s="6" t="s">
        <v>2</v>
      </c>
      <c r="O6" s="6" t="s">
        <v>9</v>
      </c>
      <c r="P6" s="6" t="s">
        <v>1</v>
      </c>
      <c r="Q6" s="6" t="s">
        <v>2</v>
      </c>
      <c r="R6" s="6" t="s">
        <v>9</v>
      </c>
      <c r="S6" s="6" t="s">
        <v>1</v>
      </c>
      <c r="T6" s="6" t="s">
        <v>2</v>
      </c>
      <c r="U6" s="6" t="s">
        <v>9</v>
      </c>
      <c r="V6" s="6" t="s">
        <v>1</v>
      </c>
      <c r="W6" s="6" t="s">
        <v>2</v>
      </c>
      <c r="X6" s="6" t="s">
        <v>9</v>
      </c>
    </row>
    <row r="7" spans="1:24" ht="76.5" customHeight="1">
      <c r="A7" s="6">
        <v>1</v>
      </c>
      <c r="B7" s="5" t="s">
        <v>15</v>
      </c>
      <c r="C7" s="19">
        <f>F7+I7+M7+P7+V7+S7</f>
        <v>79919.415</v>
      </c>
      <c r="D7" s="19">
        <f>G7+J7+N7+Q7+W7+T7</f>
        <v>77581.00300000001</v>
      </c>
      <c r="E7" s="7">
        <f>D7/C7*100</f>
        <v>97.07403764154182</v>
      </c>
      <c r="F7" s="13">
        <v>32788.616</v>
      </c>
      <c r="G7" s="13">
        <v>32779.525</v>
      </c>
      <c r="H7" s="7">
        <f>G7/F7*100</f>
        <v>99.97227391360465</v>
      </c>
      <c r="I7" s="13">
        <v>501.013</v>
      </c>
      <c r="J7" s="13">
        <v>483.885</v>
      </c>
      <c r="K7" s="7">
        <f>J7/I7*100</f>
        <v>96.58132623305184</v>
      </c>
      <c r="L7" s="3" t="s">
        <v>15</v>
      </c>
      <c r="M7" s="13">
        <v>12348.397</v>
      </c>
      <c r="N7" s="13">
        <v>12341.664</v>
      </c>
      <c r="O7" s="7">
        <f>N7/M7*100</f>
        <v>99.94547470412556</v>
      </c>
      <c r="P7" s="13">
        <v>11567.654</v>
      </c>
      <c r="Q7" s="13">
        <v>9987.103</v>
      </c>
      <c r="R7" s="7">
        <f>Q7/P7*100</f>
        <v>86.33646027102814</v>
      </c>
      <c r="S7" s="6">
        <v>892.102</v>
      </c>
      <c r="T7" s="6">
        <v>862.733</v>
      </c>
      <c r="U7" s="7">
        <f>T7/S7*100</f>
        <v>96.70788766306991</v>
      </c>
      <c r="V7" s="13">
        <v>21821.633</v>
      </c>
      <c r="W7" s="13">
        <v>21126.093</v>
      </c>
      <c r="X7" s="7">
        <f>W7/V7*100</f>
        <v>96.81261251163008</v>
      </c>
    </row>
    <row r="8" spans="1:24" ht="55.5" customHeight="1">
      <c r="A8" s="6">
        <v>2</v>
      </c>
      <c r="B8" s="5" t="s">
        <v>22</v>
      </c>
      <c r="C8" s="19">
        <f aca="true" t="shared" si="0" ref="C8:C17">F8+I8+M8+P8+V8+S8</f>
        <v>836.396</v>
      </c>
      <c r="D8" s="19">
        <f aca="true" t="shared" si="1" ref="D8:D17">G8+J8+N8+Q8+W8+T8</f>
        <v>801.223</v>
      </c>
      <c r="E8" s="7">
        <f aca="true" t="shared" si="2" ref="E8:E21">D8/C8*100</f>
        <v>95.79469533570223</v>
      </c>
      <c r="F8" s="13">
        <v>564.913</v>
      </c>
      <c r="G8" s="13">
        <v>564.502</v>
      </c>
      <c r="H8" s="7">
        <f>G8/F8*100</f>
        <v>99.9272454342527</v>
      </c>
      <c r="I8" s="13">
        <v>1.406</v>
      </c>
      <c r="J8" s="13">
        <v>1.405</v>
      </c>
      <c r="K8" s="7">
        <f>J8/I8*100</f>
        <v>99.92887624466572</v>
      </c>
      <c r="L8" s="5" t="s">
        <v>22</v>
      </c>
      <c r="M8" s="7">
        <v>0</v>
      </c>
      <c r="N8" s="7">
        <v>0</v>
      </c>
      <c r="O8" s="7">
        <v>0</v>
      </c>
      <c r="P8" s="13">
        <v>68.134</v>
      </c>
      <c r="Q8" s="13">
        <v>38.814</v>
      </c>
      <c r="R8" s="7">
        <f>Q8/P8*100</f>
        <v>56.967152963278245</v>
      </c>
      <c r="S8" s="7">
        <v>0</v>
      </c>
      <c r="T8" s="7">
        <v>0</v>
      </c>
      <c r="U8" s="7">
        <v>0</v>
      </c>
      <c r="V8" s="13">
        <v>201.943</v>
      </c>
      <c r="W8" s="13">
        <v>196.502</v>
      </c>
      <c r="X8" s="7">
        <f>W8/V8*100</f>
        <v>97.3056753638403</v>
      </c>
    </row>
    <row r="9" spans="1:24" ht="42" customHeight="1">
      <c r="A9" s="6">
        <v>3</v>
      </c>
      <c r="B9" s="5" t="s">
        <v>21</v>
      </c>
      <c r="C9" s="19">
        <f t="shared" si="0"/>
        <v>3473.79</v>
      </c>
      <c r="D9" s="19">
        <f>G9+J9+N9+Q9+W9+T9</f>
        <v>3403.372</v>
      </c>
      <c r="E9" s="7">
        <f t="shared" si="2"/>
        <v>97.97287688662814</v>
      </c>
      <c r="F9" s="13">
        <v>2228.337</v>
      </c>
      <c r="G9" s="13">
        <v>2228.272</v>
      </c>
      <c r="H9" s="7">
        <f>G9/F9*100</f>
        <v>99.99708302649015</v>
      </c>
      <c r="I9" s="7">
        <v>0</v>
      </c>
      <c r="J9" s="7">
        <v>0</v>
      </c>
      <c r="K9" s="7">
        <v>0</v>
      </c>
      <c r="L9" s="5" t="s">
        <v>21</v>
      </c>
      <c r="M9" s="7">
        <v>0</v>
      </c>
      <c r="N9" s="7">
        <v>0</v>
      </c>
      <c r="O9" s="7">
        <v>0</v>
      </c>
      <c r="P9" s="13">
        <v>108.529</v>
      </c>
      <c r="Q9" s="13">
        <v>66.43</v>
      </c>
      <c r="R9" s="7">
        <f>Q9/P9*100</f>
        <v>61.20944632310259</v>
      </c>
      <c r="S9" s="7">
        <v>0</v>
      </c>
      <c r="T9" s="7">
        <v>0</v>
      </c>
      <c r="U9" s="7">
        <v>0</v>
      </c>
      <c r="V9" s="13">
        <v>1136.924</v>
      </c>
      <c r="W9" s="13">
        <v>1108.67</v>
      </c>
      <c r="X9" s="7">
        <f>W9/V9*100</f>
        <v>97.51487346559665</v>
      </c>
    </row>
    <row r="10" spans="1:24" ht="49.5" customHeight="1">
      <c r="A10" s="6">
        <v>4</v>
      </c>
      <c r="B10" s="3" t="s">
        <v>16</v>
      </c>
      <c r="C10" s="19">
        <f t="shared" si="0"/>
        <v>1412.952</v>
      </c>
      <c r="D10" s="19">
        <f t="shared" si="1"/>
        <v>1402.725</v>
      </c>
      <c r="E10" s="7">
        <f t="shared" si="2"/>
        <v>99.27619621897983</v>
      </c>
      <c r="F10" s="13">
        <v>1135.43</v>
      </c>
      <c r="G10" s="13">
        <v>1135.424</v>
      </c>
      <c r="H10" s="7">
        <f>G10/F10*100</f>
        <v>99.99947156583848</v>
      </c>
      <c r="I10" s="7">
        <v>0</v>
      </c>
      <c r="J10" s="7">
        <v>0</v>
      </c>
      <c r="K10" s="7">
        <v>0</v>
      </c>
      <c r="L10" s="3" t="s">
        <v>16</v>
      </c>
      <c r="M10" s="7">
        <v>0</v>
      </c>
      <c r="N10" s="7">
        <v>0</v>
      </c>
      <c r="O10" s="7">
        <v>0</v>
      </c>
      <c r="P10" s="13">
        <v>8.251</v>
      </c>
      <c r="Q10" s="7">
        <v>0</v>
      </c>
      <c r="R10" s="7">
        <f>Q10/P10*100</f>
        <v>0</v>
      </c>
      <c r="S10" s="7">
        <v>0</v>
      </c>
      <c r="T10" s="7">
        <v>0</v>
      </c>
      <c r="U10" s="7">
        <v>0</v>
      </c>
      <c r="V10" s="13">
        <v>269.271</v>
      </c>
      <c r="W10" s="13">
        <v>267.301</v>
      </c>
      <c r="X10" s="7">
        <f>W10/V10*100</f>
        <v>99.26839503697018</v>
      </c>
    </row>
    <row r="11" spans="1:24" ht="37.5" customHeight="1">
      <c r="A11" s="6">
        <v>6</v>
      </c>
      <c r="B11" s="3" t="s">
        <v>28</v>
      </c>
      <c r="C11" s="19">
        <f t="shared" si="0"/>
        <v>6.059</v>
      </c>
      <c r="D11" s="19">
        <f t="shared" si="1"/>
        <v>0.168</v>
      </c>
      <c r="E11" s="7">
        <f t="shared" si="2"/>
        <v>2.7727347747152997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" t="s">
        <v>28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13">
        <v>6.059</v>
      </c>
      <c r="T11" s="13">
        <v>0.168</v>
      </c>
      <c r="U11" s="7">
        <f aca="true" t="shared" si="3" ref="U11:U21">T11/S11*100</f>
        <v>2.7727347747152997</v>
      </c>
      <c r="V11" s="7">
        <v>0</v>
      </c>
      <c r="W11" s="7">
        <v>0</v>
      </c>
      <c r="X11" s="7">
        <v>0</v>
      </c>
    </row>
    <row r="12" spans="1:24" ht="63" customHeight="1">
      <c r="A12" s="6">
        <v>7</v>
      </c>
      <c r="B12" s="3" t="s">
        <v>26</v>
      </c>
      <c r="C12" s="19">
        <f t="shared" si="0"/>
        <v>2070.672</v>
      </c>
      <c r="D12" s="19">
        <f t="shared" si="1"/>
        <v>2070.039</v>
      </c>
      <c r="E12" s="7">
        <f t="shared" si="2"/>
        <v>99.96943021395953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3" t="s">
        <v>26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13">
        <v>2070.672</v>
      </c>
      <c r="T12" s="13">
        <v>2070.039</v>
      </c>
      <c r="U12" s="7">
        <f t="shared" si="3"/>
        <v>99.96943021395953</v>
      </c>
      <c r="V12" s="7">
        <v>0</v>
      </c>
      <c r="W12" s="7">
        <v>0</v>
      </c>
      <c r="X12" s="7">
        <v>0</v>
      </c>
    </row>
    <row r="13" spans="1:24" ht="51" customHeight="1">
      <c r="A13" s="6">
        <v>8</v>
      </c>
      <c r="B13" s="3" t="s">
        <v>27</v>
      </c>
      <c r="C13" s="19">
        <f t="shared" si="0"/>
        <v>396.826</v>
      </c>
      <c r="D13" s="19">
        <f t="shared" si="1"/>
        <v>393.555</v>
      </c>
      <c r="E13" s="7">
        <f t="shared" si="2"/>
        <v>99.17570925292193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3" t="s">
        <v>27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13">
        <v>396.826</v>
      </c>
      <c r="T13" s="13">
        <v>393.555</v>
      </c>
      <c r="U13" s="7">
        <f t="shared" si="3"/>
        <v>99.17570925292193</v>
      </c>
      <c r="V13" s="7">
        <v>0</v>
      </c>
      <c r="W13" s="7">
        <v>0</v>
      </c>
      <c r="X13" s="7">
        <v>0</v>
      </c>
    </row>
    <row r="14" spans="1:24" ht="37.5" customHeight="1">
      <c r="A14" s="6">
        <v>9</v>
      </c>
      <c r="B14" s="3" t="s">
        <v>24</v>
      </c>
      <c r="C14" s="19">
        <f t="shared" si="0"/>
        <v>7668.156</v>
      </c>
      <c r="D14" s="19">
        <f t="shared" si="1"/>
        <v>7653.661</v>
      </c>
      <c r="E14" s="7">
        <f t="shared" si="2"/>
        <v>99.81097150344881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3" t="s">
        <v>24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13">
        <v>7576.844</v>
      </c>
      <c r="T14" s="13">
        <v>7564.061</v>
      </c>
      <c r="U14" s="7">
        <f t="shared" si="3"/>
        <v>99.83128859456522</v>
      </c>
      <c r="V14" s="13">
        <v>91.312</v>
      </c>
      <c r="W14" s="13">
        <v>89.6</v>
      </c>
      <c r="X14" s="7">
        <f aca="true" t="shared" si="4" ref="X14:X21">W14/V14*100</f>
        <v>98.12510951463115</v>
      </c>
    </row>
    <row r="15" spans="1:24" ht="88.5" customHeight="1">
      <c r="A15" s="6">
        <v>10</v>
      </c>
      <c r="B15" s="3" t="s">
        <v>25</v>
      </c>
      <c r="C15" s="19">
        <f t="shared" si="0"/>
        <v>166.652</v>
      </c>
      <c r="D15" s="19">
        <f t="shared" si="1"/>
        <v>165.523</v>
      </c>
      <c r="E15" s="7">
        <f t="shared" si="2"/>
        <v>99.32254038355376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3" t="s">
        <v>25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13">
        <v>165.762</v>
      </c>
      <c r="T15" s="13">
        <v>164.719</v>
      </c>
      <c r="U15" s="7">
        <f t="shared" si="3"/>
        <v>99.37078461891144</v>
      </c>
      <c r="V15" s="13">
        <v>0.89</v>
      </c>
      <c r="W15" s="13">
        <v>0.804</v>
      </c>
      <c r="X15" s="7">
        <f t="shared" si="4"/>
        <v>90.3370786516854</v>
      </c>
    </row>
    <row r="16" spans="1:24" ht="37.5" customHeight="1">
      <c r="A16" s="6">
        <v>11</v>
      </c>
      <c r="B16" s="3" t="s">
        <v>18</v>
      </c>
      <c r="C16" s="19">
        <f t="shared" si="0"/>
        <v>1504.5389999999998</v>
      </c>
      <c r="D16" s="19">
        <f t="shared" si="1"/>
        <v>1480.91</v>
      </c>
      <c r="E16" s="7">
        <f t="shared" si="2"/>
        <v>98.42948570957618</v>
      </c>
      <c r="F16" s="13">
        <v>1132.203</v>
      </c>
      <c r="G16" s="13">
        <v>1130.45</v>
      </c>
      <c r="H16" s="7">
        <f>G16/F16*100</f>
        <v>99.84516910836662</v>
      </c>
      <c r="I16" s="7">
        <v>0</v>
      </c>
      <c r="J16" s="7">
        <v>0</v>
      </c>
      <c r="K16" s="7">
        <v>0</v>
      </c>
      <c r="L16" s="3" t="s">
        <v>18</v>
      </c>
      <c r="M16" s="7">
        <v>0</v>
      </c>
      <c r="N16" s="7">
        <v>0</v>
      </c>
      <c r="O16" s="7">
        <v>0</v>
      </c>
      <c r="P16" s="13">
        <v>49.398</v>
      </c>
      <c r="Q16" s="13">
        <v>29.951</v>
      </c>
      <c r="R16" s="7">
        <f>Q16/P16*100</f>
        <v>60.63200939309284</v>
      </c>
      <c r="S16" s="7">
        <v>0</v>
      </c>
      <c r="T16" s="7">
        <v>0</v>
      </c>
      <c r="U16" s="7">
        <v>0</v>
      </c>
      <c r="V16" s="13">
        <v>322.938</v>
      </c>
      <c r="W16" s="13">
        <v>320.509</v>
      </c>
      <c r="X16" s="7">
        <f t="shared" si="4"/>
        <v>99.24784323925955</v>
      </c>
    </row>
    <row r="17" spans="1:24" ht="37.5" customHeight="1">
      <c r="A17" s="6">
        <v>12</v>
      </c>
      <c r="B17" s="3" t="s">
        <v>19</v>
      </c>
      <c r="C17" s="19">
        <f t="shared" si="0"/>
        <v>53.638</v>
      </c>
      <c r="D17" s="19">
        <f t="shared" si="1"/>
        <v>53.632</v>
      </c>
      <c r="E17" s="7">
        <f t="shared" si="2"/>
        <v>99.98881390059286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3" t="s">
        <v>19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13">
        <v>53.638</v>
      </c>
      <c r="W17" s="13">
        <v>53.632</v>
      </c>
      <c r="X17" s="7">
        <f t="shared" si="4"/>
        <v>99.98881390059286</v>
      </c>
    </row>
    <row r="18" spans="1:24" ht="51" customHeight="1">
      <c r="A18" s="6">
        <v>13</v>
      </c>
      <c r="B18" s="3" t="s">
        <v>17</v>
      </c>
      <c r="C18" s="19">
        <f aca="true" t="shared" si="5" ref="C18:D20">F18+I18+M18+P18+V18+S18</f>
        <v>253.54500000000002</v>
      </c>
      <c r="D18" s="19">
        <f t="shared" si="5"/>
        <v>247.35999999999999</v>
      </c>
      <c r="E18" s="7">
        <f>D18/C18*100</f>
        <v>97.56059082214202</v>
      </c>
      <c r="F18" s="13">
        <v>170.724</v>
      </c>
      <c r="G18" s="13">
        <v>170.724</v>
      </c>
      <c r="H18" s="7">
        <f>G18/F18*100</f>
        <v>100</v>
      </c>
      <c r="I18" s="7">
        <v>0</v>
      </c>
      <c r="J18" s="7">
        <v>0</v>
      </c>
      <c r="K18" s="7">
        <v>0</v>
      </c>
      <c r="L18" s="3" t="s">
        <v>17</v>
      </c>
      <c r="M18" s="7">
        <v>0</v>
      </c>
      <c r="N18" s="7">
        <v>0</v>
      </c>
      <c r="O18" s="7">
        <v>0</v>
      </c>
      <c r="P18" s="13">
        <v>2.622</v>
      </c>
      <c r="Q18" s="13">
        <v>2.416</v>
      </c>
      <c r="R18" s="7">
        <f>Q18/P18*100</f>
        <v>92.14340198321892</v>
      </c>
      <c r="S18" s="7">
        <v>0</v>
      </c>
      <c r="T18" s="7">
        <v>0</v>
      </c>
      <c r="U18" s="7">
        <v>0</v>
      </c>
      <c r="V18" s="13">
        <v>80.199</v>
      </c>
      <c r="W18" s="13">
        <v>74.22</v>
      </c>
      <c r="X18" s="7">
        <f t="shared" si="4"/>
        <v>92.54479482287809</v>
      </c>
    </row>
    <row r="19" spans="1:24" ht="39" customHeight="1">
      <c r="A19" s="6">
        <v>14</v>
      </c>
      <c r="B19" s="3" t="s">
        <v>20</v>
      </c>
      <c r="C19" s="19">
        <f t="shared" si="5"/>
        <v>534.351</v>
      </c>
      <c r="D19" s="19">
        <f t="shared" si="5"/>
        <v>529.2049999999999</v>
      </c>
      <c r="E19" s="7">
        <f>D19/C19*100</f>
        <v>99.03696259574699</v>
      </c>
      <c r="F19" s="13">
        <v>325.2</v>
      </c>
      <c r="G19" s="13">
        <v>323.972</v>
      </c>
      <c r="H19" s="7">
        <f>G19/F19*100</f>
        <v>99.62238622386224</v>
      </c>
      <c r="I19" s="7">
        <v>0</v>
      </c>
      <c r="J19" s="7">
        <v>0</v>
      </c>
      <c r="K19" s="7">
        <v>0</v>
      </c>
      <c r="L19" s="3" t="s">
        <v>20</v>
      </c>
      <c r="M19" s="7">
        <v>0</v>
      </c>
      <c r="N19" s="7">
        <v>0</v>
      </c>
      <c r="O19" s="7">
        <v>0</v>
      </c>
      <c r="P19" s="13">
        <v>11.264</v>
      </c>
      <c r="Q19" s="13">
        <v>8.724</v>
      </c>
      <c r="R19" s="7">
        <f>Q19/P19*100</f>
        <v>77.4502840909091</v>
      </c>
      <c r="S19" s="7">
        <v>0</v>
      </c>
      <c r="T19" s="7">
        <v>0</v>
      </c>
      <c r="U19" s="7">
        <v>0</v>
      </c>
      <c r="V19" s="13">
        <v>197.887</v>
      </c>
      <c r="W19" s="13">
        <v>196.509</v>
      </c>
      <c r="X19" s="7">
        <f>W19/V19*100</f>
        <v>99.30364298817</v>
      </c>
    </row>
    <row r="20" spans="1:24" ht="89.25">
      <c r="A20" s="6">
        <v>15</v>
      </c>
      <c r="B20" s="3" t="s">
        <v>23</v>
      </c>
      <c r="C20" s="12">
        <f t="shared" si="5"/>
        <v>6078.504</v>
      </c>
      <c r="D20" s="12">
        <f t="shared" si="5"/>
        <v>6054.686</v>
      </c>
      <c r="E20" s="7">
        <f>D20/C20*100</f>
        <v>99.60816016572498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3" t="s">
        <v>23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13">
        <v>6078.504</v>
      </c>
      <c r="W20" s="13">
        <v>6054.686</v>
      </c>
      <c r="X20" s="7">
        <f>W20/V20*100</f>
        <v>99.60816016572498</v>
      </c>
    </row>
    <row r="21" spans="1:24" ht="12.75">
      <c r="A21" s="1"/>
      <c r="B21" s="8" t="s">
        <v>8</v>
      </c>
      <c r="C21" s="15">
        <f>SUM(C7:C20)</f>
        <v>104375.495</v>
      </c>
      <c r="D21" s="15">
        <f>SUM(D7:D20)</f>
        <v>101837.06200000002</v>
      </c>
      <c r="E21" s="10">
        <f t="shared" si="2"/>
        <v>97.5679799171252</v>
      </c>
      <c r="F21" s="18">
        <f>SUM(F7:F20)</f>
        <v>38345.423</v>
      </c>
      <c r="G21" s="9">
        <f>SUM(G7:G20)</f>
        <v>38332.869</v>
      </c>
      <c r="H21" s="10">
        <f>G21/F21*100</f>
        <v>99.96726076016947</v>
      </c>
      <c r="I21" s="9">
        <f>SUM(I7:I20)</f>
        <v>502.419</v>
      </c>
      <c r="J21" s="9">
        <f>SUM(J7:J20)</f>
        <v>485.28999999999996</v>
      </c>
      <c r="K21" s="10">
        <f>J21/I21*100</f>
        <v>96.59069422135707</v>
      </c>
      <c r="L21" s="8" t="s">
        <v>8</v>
      </c>
      <c r="M21" s="9">
        <f>SUM(M7:M20)</f>
        <v>12348.397</v>
      </c>
      <c r="N21" s="9">
        <f>SUM(N7:N20)</f>
        <v>12341.664</v>
      </c>
      <c r="O21" s="10">
        <f>N21/M21*100</f>
        <v>99.94547470412556</v>
      </c>
      <c r="P21" s="9">
        <f>SUM(P7:P20)</f>
        <v>11815.851999999999</v>
      </c>
      <c r="Q21" s="9">
        <f>SUM(Q7:Q20)</f>
        <v>10133.437999999998</v>
      </c>
      <c r="R21" s="10">
        <f>Q21/P21*100</f>
        <v>85.76138225157186</v>
      </c>
      <c r="S21" s="9">
        <f>SUM(S7:S20)</f>
        <v>11108.265000000001</v>
      </c>
      <c r="T21" s="9">
        <f>SUM(T7:T20)</f>
        <v>11055.275</v>
      </c>
      <c r="U21" s="10">
        <f t="shared" si="3"/>
        <v>99.52296780820406</v>
      </c>
      <c r="V21" s="9">
        <f>SUM(V7:V20)</f>
        <v>30255.139</v>
      </c>
      <c r="W21" s="9">
        <f>SUM(W7:W20)</f>
        <v>29488.525999999998</v>
      </c>
      <c r="X21" s="10">
        <f t="shared" si="4"/>
        <v>97.46617260624714</v>
      </c>
    </row>
    <row r="22" ht="12.75">
      <c r="C22" s="17"/>
    </row>
  </sheetData>
  <sheetProtection/>
  <mergeCells count="13">
    <mergeCell ref="M4:X4"/>
    <mergeCell ref="V5:X5"/>
    <mergeCell ref="F5:H5"/>
    <mergeCell ref="I5:K5"/>
    <mergeCell ref="M5:O5"/>
    <mergeCell ref="P5:R5"/>
    <mergeCell ref="S5:U5"/>
    <mergeCell ref="A1:K3"/>
    <mergeCell ref="A4:A6"/>
    <mergeCell ref="B4:B6"/>
    <mergeCell ref="C4:E5"/>
    <mergeCell ref="F4:K4"/>
    <mergeCell ref="L4:L6"/>
  </mergeCells>
  <printOptions/>
  <pageMargins left="1.1811023622047245" right="0.4330708661417323" top="0.3937007874015748" bottom="0.3937007874015748" header="0.5118110236220472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2018-02-20T09:50:42Z</cp:lastPrinted>
  <dcterms:created xsi:type="dcterms:W3CDTF">2015-11-10T11:25:30Z</dcterms:created>
  <dcterms:modified xsi:type="dcterms:W3CDTF">2018-02-21T06:43:45Z</dcterms:modified>
  <cp:category/>
  <cp:version/>
  <cp:contentType/>
  <cp:contentStatus/>
</cp:coreProperties>
</file>