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<sst xmlns="http://schemas.openxmlformats.org/spreadsheetml/2006/main" count="75" uniqueCount="27">
  <si>
    <t>Доходна частина бюджету області на 2022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</si>
  <si>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</si>
  <si>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</si>
  <si>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</si>
  <si>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</si>
  <si>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</si>
  <si>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</si>
  <si>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</si>
  <si>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</si>
  <si>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</si>
  <si>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</si>
  <si>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</si>
  <si>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</si>
  <si>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</si>
  <si>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</si>
  <si>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</si>
  <si>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</si>
  <si>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</si>
  <si>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</si>
  <si>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</si>
  <si>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Додаткова дотація з ДБ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</si>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</sst>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</numFmts>
  <fonts count="16">
    <font>
      <sz val="10"/>
      <name val="Arial Cyr"/>
      <family val="0"/>
    </font>
    <font>
      <b/>
      <sz val="14"/>
      <name val="Arial Cyr"/>
      <family val="0"/>
    </font>
    <font>
      <sz val="10"/>
      <name val="Helv"/>
      <family val="0"/>
    </font>
    <font>
      <u val="single"/>
      <sz val="8"/>
      <color indexed="12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name val="Arial"/>
      <family val="2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8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/>
    </xf>
    <xf numFmtId="164" fontId="5" fillId="0" borderId="1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vertical="top"/>
    </xf>
    <xf numFmtId="164" fontId="7" fillId="0" borderId="3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6" fillId="0" borderId="5" xfId="0" applyNumberFormat="1" applyFont="1" applyFill="1" applyBorder="1" applyAlignment="1">
      <alignment vertical="top"/>
    </xf>
    <xf numFmtId="164" fontId="7" fillId="0" borderId="6" xfId="0" applyNumberFormat="1" applyFont="1" applyFill="1" applyBorder="1" applyAlignment="1">
      <alignment/>
    </xf>
    <xf numFmtId="164" fontId="7" fillId="0" borderId="7" xfId="0" applyNumberFormat="1" applyFont="1" applyFill="1" applyBorder="1" applyAlignment="1">
      <alignment/>
    </xf>
    <xf numFmtId="164" fontId="6" fillId="0" borderId="5" xfId="0" applyNumberFormat="1" applyFont="1" applyFill="1" applyBorder="1" applyAlignment="1">
      <alignment vertical="top" wrapText="1"/>
    </xf>
    <xf numFmtId="164" fontId="5" fillId="0" borderId="8" xfId="0" applyNumberFormat="1" applyFont="1" applyFill="1" applyBorder="1" applyAlignment="1">
      <alignment/>
    </xf>
    <xf numFmtId="164" fontId="10" fillId="0" borderId="9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6" fillId="0" borderId="5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/>
    </xf>
    <xf numFmtId="164" fontId="7" fillId="0" borderId="14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6" fillId="0" borderId="19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 horizontal="center"/>
    </xf>
    <xf numFmtId="164" fontId="15" fillId="0" borderId="0" xfId="15" applyNumberFormat="1" applyFont="1" applyFill="1" applyAlignment="1" applyProtection="1">
      <alignment/>
      <protection/>
    </xf>
    <xf numFmtId="164" fontId="0" fillId="0" borderId="0" xfId="0" applyNumberFormat="1" applyFont="1" applyFill="1" applyAlignment="1">
      <alignment/>
    </xf>
    <xf numFmtId="164" fontId="0" fillId="0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vertical="top"/>
    </xf>
    <xf numFmtId="164" fontId="8" fillId="0" borderId="6" xfId="0" applyNumberFormat="1" applyFont="1" applyFill="1" applyBorder="1" applyAlignment="1">
      <alignment/>
    </xf>
    <xf numFmtId="164" fontId="8" fillId="0" borderId="7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 vertical="top" wrapText="1"/>
    </xf>
    <xf numFmtId="164" fontId="9" fillId="0" borderId="20" xfId="0" applyNumberFormat="1" applyFont="1" applyFill="1" applyBorder="1" applyAlignment="1">
      <alignment/>
    </xf>
    <xf numFmtId="164" fontId="8" fillId="0" borderId="21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164" fontId="9" fillId="0" borderId="23" xfId="0" applyNumberFormat="1" applyFont="1" applyFill="1" applyBorder="1" applyAlignment="1">
      <alignment/>
    </xf>
    <xf numFmtId="164" fontId="8" fillId="0" borderId="24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16" xfId="0" applyNumberFormat="1" applyFont="1" applyFill="1" applyBorder="1" applyAlignment="1">
      <alignment/>
    </xf>
    <xf numFmtId="164" fontId="12" fillId="0" borderId="17" xfId="0" applyNumberFormat="1" applyFont="1" applyFill="1" applyBorder="1" applyAlignment="1">
      <alignment/>
    </xf>
    <xf numFmtId="164" fontId="12" fillId="0" borderId="18" xfId="0" applyNumberFormat="1" applyFont="1" applyFill="1" applyBorder="1" applyAlignment="1">
      <alignment/>
    </xf>
    <xf numFmtId="164" fontId="7" fillId="0" borderId="21" xfId="0" applyNumberFormat="1" applyFont="1" applyFill="1" applyBorder="1" applyAlignment="1">
      <alignment/>
    </xf>
    <xf numFmtId="164" fontId="11" fillId="0" borderId="8" xfId="0" applyNumberFormat="1" applyFont="1" applyFill="1" applyBorder="1" applyAlignment="1">
      <alignment/>
    </xf>
    <xf numFmtId="164" fontId="12" fillId="0" borderId="9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67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64.00390625" style="37" customWidth="1"/>
    <col min="2" max="13" width="12.75390625" style="37" customWidth="1"/>
    <col min="14" max="16384" width="14.75390625" style="37" customWidth="1"/>
  </cols>
  <sheetData>
    <row r="1" spans="1:23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34" ht="18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</row>
    <row r="3" spans="1:11" ht="15.75" customHeight="1">
      <c r="A3" s="39"/>
      <c r="B3" s="40"/>
      <c r="C3" s="40"/>
      <c r="D3" s="40"/>
      <c r="E3" s="3" t="s">
        <v>2</v>
      </c>
      <c r="F3" s="4">
        <v>44593</v>
      </c>
      <c r="J3" s="5"/>
      <c r="K3" s="5"/>
    </row>
    <row r="4" spans="1:234" ht="12.75">
      <c r="A4" s="41"/>
      <c r="B4" s="41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41" t="s">
        <v>9</v>
      </c>
      <c r="I4" s="41" t="s">
        <v>10</v>
      </c>
      <c r="J4" s="41" t="s">
        <v>11</v>
      </c>
      <c r="K4" s="41" t="s">
        <v>12</v>
      </c>
      <c r="L4" s="41" t="s">
        <v>13</v>
      </c>
      <c r="M4" s="41" t="s">
        <v>14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</row>
    <row r="5" spans="1:234" ht="12.75">
      <c r="A5" s="6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</row>
    <row r="6" spans="1:234" ht="12.75">
      <c r="A6" s="7" t="s">
        <v>16</v>
      </c>
      <c r="B6" s="8">
        <v>392314.12200000003</v>
      </c>
      <c r="C6" s="8">
        <v>378061.7260000001</v>
      </c>
      <c r="D6" s="8">
        <v>362871.62700000004</v>
      </c>
      <c r="E6" s="8">
        <v>384465.956</v>
      </c>
      <c r="F6" s="8">
        <v>382657.35699999996</v>
      </c>
      <c r="G6" s="8">
        <v>391473.04699999985</v>
      </c>
      <c r="H6" s="8">
        <v>416035.733</v>
      </c>
      <c r="I6" s="8">
        <v>423068.76399999997</v>
      </c>
      <c r="J6" s="8">
        <v>405776.6220000001</v>
      </c>
      <c r="K6" s="8">
        <v>456527.964</v>
      </c>
      <c r="L6" s="8">
        <v>429932.3520000001</v>
      </c>
      <c r="M6" s="9">
        <v>464331.378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</row>
    <row r="7" spans="1:234" s="12" customFormat="1" ht="11.25">
      <c r="A7" s="43" t="s">
        <v>17</v>
      </c>
      <c r="B7" s="44">
        <f>B6</f>
        <v>392314.12200000003</v>
      </c>
      <c r="C7" s="44">
        <f aca="true" t="shared" si="0" ref="C7:M7">B7+C6</f>
        <v>770375.8480000001</v>
      </c>
      <c r="D7" s="44">
        <f t="shared" si="0"/>
        <v>1133247.475</v>
      </c>
      <c r="E7" s="44">
        <f t="shared" si="0"/>
        <v>1517713.431</v>
      </c>
      <c r="F7" s="44">
        <f t="shared" si="0"/>
        <v>1900370.7880000002</v>
      </c>
      <c r="G7" s="44">
        <f t="shared" si="0"/>
        <v>2291843.835</v>
      </c>
      <c r="H7" s="44">
        <f t="shared" si="0"/>
        <v>2707879.568</v>
      </c>
      <c r="I7" s="44">
        <f t="shared" si="0"/>
        <v>3130948.332</v>
      </c>
      <c r="J7" s="44">
        <f t="shared" si="0"/>
        <v>3536724.954</v>
      </c>
      <c r="K7" s="44">
        <f t="shared" si="0"/>
        <v>3993252.918</v>
      </c>
      <c r="L7" s="44">
        <f t="shared" si="0"/>
        <v>4423185.2700000005</v>
      </c>
      <c r="M7" s="45">
        <f t="shared" si="0"/>
        <v>4887516.648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</row>
    <row r="8" spans="1:234" ht="12.75">
      <c r="A8" s="13" t="s">
        <v>18</v>
      </c>
      <c r="B8" s="14">
        <v>71125.6</v>
      </c>
      <c r="C8" s="14">
        <v>71125.6</v>
      </c>
      <c r="D8" s="14">
        <v>71125.6</v>
      </c>
      <c r="E8" s="14">
        <v>71125.6</v>
      </c>
      <c r="F8" s="14">
        <v>71125.6</v>
      </c>
      <c r="G8" s="14">
        <v>71125.6</v>
      </c>
      <c r="H8" s="14">
        <v>71125.6</v>
      </c>
      <c r="I8" s="14">
        <v>71125.6</v>
      </c>
      <c r="J8" s="14">
        <v>71125.6</v>
      </c>
      <c r="K8" s="14">
        <v>71125.6</v>
      </c>
      <c r="L8" s="14">
        <v>71125.6</v>
      </c>
      <c r="M8" s="15">
        <v>71125.6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</row>
    <row r="9" spans="1:234" s="12" customFormat="1" ht="11.25">
      <c r="A9" s="43" t="s">
        <v>17</v>
      </c>
      <c r="B9" s="44">
        <f>B8</f>
        <v>71125.6</v>
      </c>
      <c r="C9" s="44">
        <f aca="true" t="shared" si="1" ref="C9:M9">B9+C8</f>
        <v>142251.2</v>
      </c>
      <c r="D9" s="44">
        <f t="shared" si="1"/>
        <v>213376.80000000002</v>
      </c>
      <c r="E9" s="44">
        <f t="shared" si="1"/>
        <v>284502.4</v>
      </c>
      <c r="F9" s="44">
        <f t="shared" si="1"/>
        <v>355628</v>
      </c>
      <c r="G9" s="44">
        <f t="shared" si="1"/>
        <v>426753.6</v>
      </c>
      <c r="H9" s="44">
        <f t="shared" si="1"/>
        <v>497879.19999999995</v>
      </c>
      <c r="I9" s="44">
        <f t="shared" si="1"/>
        <v>569004.7999999999</v>
      </c>
      <c r="J9" s="44">
        <f t="shared" si="1"/>
        <v>640130.3999999999</v>
      </c>
      <c r="K9" s="44">
        <f t="shared" si="1"/>
        <v>711255.9999999999</v>
      </c>
      <c r="L9" s="44">
        <f t="shared" si="1"/>
        <v>782381.5999999999</v>
      </c>
      <c r="M9" s="45">
        <f t="shared" si="1"/>
        <v>853507.1999999998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</row>
    <row r="10" spans="1:234" s="12" customFormat="1" ht="11.25">
      <c r="A10" s="16" t="s">
        <v>19</v>
      </c>
      <c r="B10" s="14">
        <v>7574.9</v>
      </c>
      <c r="C10" s="14">
        <v>7574.9</v>
      </c>
      <c r="D10" s="14">
        <v>7574.9</v>
      </c>
      <c r="E10" s="14">
        <v>7574.9</v>
      </c>
      <c r="F10" s="14">
        <v>7574.9</v>
      </c>
      <c r="G10" s="14">
        <v>7574.9</v>
      </c>
      <c r="H10" s="14">
        <v>7574.9</v>
      </c>
      <c r="I10" s="14">
        <v>7574.9</v>
      </c>
      <c r="J10" s="14">
        <v>7574.9</v>
      </c>
      <c r="K10" s="14">
        <v>7574.9</v>
      </c>
      <c r="L10" s="14">
        <v>7574.9</v>
      </c>
      <c r="M10" s="15">
        <v>7574.6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</row>
    <row r="11" spans="1:234" s="12" customFormat="1" ht="11.25">
      <c r="A11" s="43" t="s">
        <v>17</v>
      </c>
      <c r="B11" s="44">
        <f>B10</f>
        <v>7574.9</v>
      </c>
      <c r="C11" s="44">
        <f aca="true" t="shared" si="2" ref="C11:M11">B11+C10</f>
        <v>15149.8</v>
      </c>
      <c r="D11" s="44">
        <f t="shared" si="2"/>
        <v>22724.699999999997</v>
      </c>
      <c r="E11" s="44">
        <f t="shared" si="2"/>
        <v>30299.6</v>
      </c>
      <c r="F11" s="44">
        <f t="shared" si="2"/>
        <v>37874.5</v>
      </c>
      <c r="G11" s="44">
        <f t="shared" si="2"/>
        <v>45449.4</v>
      </c>
      <c r="H11" s="44">
        <f t="shared" si="2"/>
        <v>53024.3</v>
      </c>
      <c r="I11" s="44">
        <f t="shared" si="2"/>
        <v>60599.200000000004</v>
      </c>
      <c r="J11" s="44">
        <f t="shared" si="2"/>
        <v>68174.1</v>
      </c>
      <c r="K11" s="44">
        <f t="shared" si="2"/>
        <v>75749</v>
      </c>
      <c r="L11" s="44">
        <f t="shared" si="2"/>
        <v>83323.9</v>
      </c>
      <c r="M11" s="45">
        <f t="shared" si="2"/>
        <v>90898.5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</row>
    <row r="12" spans="1:234" s="12" customFormat="1" ht="37.5" customHeight="1">
      <c r="A12" s="46" t="s">
        <v>20</v>
      </c>
      <c r="B12" s="14">
        <v>14871.3</v>
      </c>
      <c r="C12" s="14">
        <v>14871.3</v>
      </c>
      <c r="D12" s="14">
        <v>14871.3</v>
      </c>
      <c r="E12" s="14">
        <v>14871.3</v>
      </c>
      <c r="F12" s="14">
        <v>14871.2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5">
        <v>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</row>
    <row r="13" spans="1:234" s="12" customFormat="1" ht="11.25">
      <c r="A13" s="43" t="s">
        <v>17</v>
      </c>
      <c r="B13" s="44">
        <f>B12</f>
        <v>14871.3</v>
      </c>
      <c r="C13" s="44">
        <f aca="true" t="shared" si="3" ref="C13:M13">B13+C12</f>
        <v>29742.6</v>
      </c>
      <c r="D13" s="44">
        <f t="shared" si="3"/>
        <v>44613.899999999994</v>
      </c>
      <c r="E13" s="44">
        <f t="shared" si="3"/>
        <v>59485.2</v>
      </c>
      <c r="F13" s="44">
        <f t="shared" si="3"/>
        <v>74356.4</v>
      </c>
      <c r="G13" s="44">
        <f t="shared" si="3"/>
        <v>74356.4</v>
      </c>
      <c r="H13" s="44">
        <f t="shared" si="3"/>
        <v>74356.4</v>
      </c>
      <c r="I13" s="44">
        <f t="shared" si="3"/>
        <v>74356.4</v>
      </c>
      <c r="J13" s="44">
        <f t="shared" si="3"/>
        <v>74356.4</v>
      </c>
      <c r="K13" s="44">
        <f t="shared" si="3"/>
        <v>74356.4</v>
      </c>
      <c r="L13" s="44">
        <f t="shared" si="3"/>
        <v>74356.4</v>
      </c>
      <c r="M13" s="45">
        <f t="shared" si="3"/>
        <v>74356.4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</row>
    <row r="14" spans="1:234" s="21" customFormat="1" ht="11.25">
      <c r="A14" s="17" t="s">
        <v>21</v>
      </c>
      <c r="B14" s="18">
        <f>B6+B8+B10+B12</f>
        <v>485885.9220000001</v>
      </c>
      <c r="C14" s="18">
        <f aca="true" t="shared" si="4" ref="C14:M14">C6+C8+C10+C12</f>
        <v>471633.5260000001</v>
      </c>
      <c r="D14" s="18">
        <f t="shared" si="4"/>
        <v>456443.4270000001</v>
      </c>
      <c r="E14" s="18">
        <f t="shared" si="4"/>
        <v>478037.756</v>
      </c>
      <c r="F14" s="18">
        <f t="shared" si="4"/>
        <v>476229.057</v>
      </c>
      <c r="G14" s="18">
        <f t="shared" si="4"/>
        <v>470173.5469999999</v>
      </c>
      <c r="H14" s="18">
        <f t="shared" si="4"/>
        <v>494736.233</v>
      </c>
      <c r="I14" s="18">
        <f t="shared" si="4"/>
        <v>501769.26399999997</v>
      </c>
      <c r="J14" s="18">
        <f t="shared" si="4"/>
        <v>484477.1220000001</v>
      </c>
      <c r="K14" s="18">
        <f t="shared" si="4"/>
        <v>535228.464</v>
      </c>
      <c r="L14" s="18">
        <f t="shared" si="4"/>
        <v>508632.8520000001</v>
      </c>
      <c r="M14" s="19">
        <f t="shared" si="4"/>
        <v>543031.578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</row>
    <row r="15" spans="1:234" s="12" customFormat="1" ht="11.25">
      <c r="A15" s="47" t="s">
        <v>17</v>
      </c>
      <c r="B15" s="48">
        <f>B14</f>
        <v>485885.9220000001</v>
      </c>
      <c r="C15" s="48">
        <f aca="true" t="shared" si="5" ref="C15:M15">B15+C14</f>
        <v>957519.4480000002</v>
      </c>
      <c r="D15" s="48">
        <f t="shared" si="5"/>
        <v>1413962.8750000002</v>
      </c>
      <c r="E15" s="48">
        <f t="shared" si="5"/>
        <v>1892000.6310000003</v>
      </c>
      <c r="F15" s="48">
        <f t="shared" si="5"/>
        <v>2368229.688</v>
      </c>
      <c r="G15" s="48">
        <f t="shared" si="5"/>
        <v>2838403.235</v>
      </c>
      <c r="H15" s="48">
        <f t="shared" si="5"/>
        <v>3333139.468</v>
      </c>
      <c r="I15" s="48">
        <f t="shared" si="5"/>
        <v>3834908.732</v>
      </c>
      <c r="J15" s="48">
        <f t="shared" si="5"/>
        <v>4319385.854</v>
      </c>
      <c r="K15" s="48">
        <f t="shared" si="5"/>
        <v>4854614.318</v>
      </c>
      <c r="L15" s="48">
        <f t="shared" si="5"/>
        <v>5363247.17</v>
      </c>
      <c r="M15" s="49">
        <f t="shared" si="5"/>
        <v>5906278.748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</row>
    <row r="16" spans="1:234" s="12" customFormat="1" ht="11.25">
      <c r="A16" s="22" t="s">
        <v>22</v>
      </c>
      <c r="B16" s="14">
        <v>122100.2</v>
      </c>
      <c r="C16" s="14">
        <v>122556.3</v>
      </c>
      <c r="D16" s="14">
        <v>124626.8</v>
      </c>
      <c r="E16" s="14">
        <v>127030.2</v>
      </c>
      <c r="F16" s="14">
        <v>157122.2</v>
      </c>
      <c r="G16" s="14">
        <v>300019.1</v>
      </c>
      <c r="H16" s="14">
        <v>68004</v>
      </c>
      <c r="I16" s="14">
        <v>68642.6</v>
      </c>
      <c r="J16" s="14">
        <v>130126.1</v>
      </c>
      <c r="K16" s="14">
        <v>131702</v>
      </c>
      <c r="L16" s="14">
        <v>133238.9</v>
      </c>
      <c r="M16" s="15">
        <v>140999.9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</row>
    <row r="17" spans="1:234" s="12" customFormat="1" ht="11.25">
      <c r="A17" s="50" t="s">
        <v>17</v>
      </c>
      <c r="B17" s="51">
        <f>B16</f>
        <v>122100.19999999998</v>
      </c>
      <c r="C17" s="51">
        <f aca="true" t="shared" si="6" ref="C17:M17">B17+C16</f>
        <v>244656.49999999994</v>
      </c>
      <c r="D17" s="51">
        <f t="shared" si="6"/>
        <v>369283.29999999993</v>
      </c>
      <c r="E17" s="51">
        <f t="shared" si="6"/>
        <v>496313.4999999999</v>
      </c>
      <c r="F17" s="51">
        <f t="shared" si="6"/>
        <v>653435.6999999998</v>
      </c>
      <c r="G17" s="51">
        <f t="shared" si="6"/>
        <v>953454.7999999998</v>
      </c>
      <c r="H17" s="51">
        <f t="shared" si="6"/>
        <v>1021458.7999999998</v>
      </c>
      <c r="I17" s="51">
        <f t="shared" si="6"/>
        <v>1090101.4</v>
      </c>
      <c r="J17" s="51">
        <f t="shared" si="6"/>
        <v>1220227.5</v>
      </c>
      <c r="K17" s="51">
        <f t="shared" si="6"/>
        <v>1351929.5</v>
      </c>
      <c r="L17" s="51">
        <f t="shared" si="6"/>
        <v>1485168.4</v>
      </c>
      <c r="M17" s="52">
        <f t="shared" si="6"/>
        <v>1626168.2999999998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</row>
    <row r="18" spans="1:234" s="5" customFormat="1" ht="11.25">
      <c r="A18" s="17" t="s">
        <v>23</v>
      </c>
      <c r="B18" s="18">
        <f aca="true" t="shared" si="7" ref="B18:M18">B14+B16</f>
        <v>607986.1220000001</v>
      </c>
      <c r="C18" s="18">
        <f t="shared" si="7"/>
        <v>594189.8260000001</v>
      </c>
      <c r="D18" s="18">
        <f t="shared" si="7"/>
        <v>581070.2270000001</v>
      </c>
      <c r="E18" s="18">
        <f t="shared" si="7"/>
        <v>605067.956</v>
      </c>
      <c r="F18" s="18">
        <f t="shared" si="7"/>
        <v>633351.257</v>
      </c>
      <c r="G18" s="18">
        <f t="shared" si="7"/>
        <v>770192.6469999999</v>
      </c>
      <c r="H18" s="18">
        <f t="shared" si="7"/>
        <v>562740.233</v>
      </c>
      <c r="I18" s="18">
        <f t="shared" si="7"/>
        <v>570411.864</v>
      </c>
      <c r="J18" s="18">
        <f t="shared" si="7"/>
        <v>614603.2220000001</v>
      </c>
      <c r="K18" s="18">
        <f t="shared" si="7"/>
        <v>666930.464</v>
      </c>
      <c r="L18" s="18">
        <f t="shared" si="7"/>
        <v>641871.7520000001</v>
      </c>
      <c r="M18" s="19">
        <f t="shared" si="7"/>
        <v>684031.478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</row>
    <row r="19" spans="1:234" s="21" customFormat="1" ht="10.5">
      <c r="A19" s="53" t="s">
        <v>17</v>
      </c>
      <c r="B19" s="54">
        <f>B18</f>
        <v>607986.1220000001</v>
      </c>
      <c r="C19" s="54">
        <f aca="true" t="shared" si="8" ref="C19:M19">B19+C18</f>
        <v>1202175.9480000003</v>
      </c>
      <c r="D19" s="54">
        <f t="shared" si="8"/>
        <v>1783246.1750000003</v>
      </c>
      <c r="E19" s="54">
        <f t="shared" si="8"/>
        <v>2388314.131</v>
      </c>
      <c r="F19" s="54">
        <f t="shared" si="8"/>
        <v>3021665.3880000003</v>
      </c>
      <c r="G19" s="54">
        <f t="shared" si="8"/>
        <v>3791858.035</v>
      </c>
      <c r="H19" s="54">
        <f t="shared" si="8"/>
        <v>4354598.268</v>
      </c>
      <c r="I19" s="54">
        <f t="shared" si="8"/>
        <v>4925010.132</v>
      </c>
      <c r="J19" s="54">
        <f t="shared" si="8"/>
        <v>5539613.354</v>
      </c>
      <c r="K19" s="54">
        <f t="shared" si="8"/>
        <v>6206543.818</v>
      </c>
      <c r="L19" s="54">
        <f t="shared" si="8"/>
        <v>6848415.57</v>
      </c>
      <c r="M19" s="55">
        <f t="shared" si="8"/>
        <v>7532447.048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</row>
    <row r="20" spans="1:234" ht="12.7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</row>
    <row r="21" spans="1:234" ht="12.75">
      <c r="A21" s="26" t="s">
        <v>24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</row>
    <row r="22" spans="1:234" ht="12.75">
      <c r="A22" s="7" t="s">
        <v>16</v>
      </c>
      <c r="B22" s="8">
        <v>366623.23683999997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9">
        <v>0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</row>
    <row r="23" spans="1:234" s="12" customFormat="1" ht="11.25">
      <c r="A23" s="43" t="s">
        <v>17</v>
      </c>
      <c r="B23" s="44">
        <f>B22</f>
        <v>366623.23683999997</v>
      </c>
      <c r="C23" s="44">
        <f aca="true" t="shared" si="9" ref="C23:M23">B23+C22</f>
        <v>366623.23683999997</v>
      </c>
      <c r="D23" s="44">
        <f t="shared" si="9"/>
        <v>366623.23683999997</v>
      </c>
      <c r="E23" s="44">
        <f t="shared" si="9"/>
        <v>366623.23683999997</v>
      </c>
      <c r="F23" s="44">
        <f t="shared" si="9"/>
        <v>366623.23683999997</v>
      </c>
      <c r="G23" s="44">
        <f t="shared" si="9"/>
        <v>366623.23683999997</v>
      </c>
      <c r="H23" s="44">
        <f t="shared" si="9"/>
        <v>366623.23683999997</v>
      </c>
      <c r="I23" s="44">
        <f t="shared" si="9"/>
        <v>366623.23683999997</v>
      </c>
      <c r="J23" s="44">
        <f t="shared" si="9"/>
        <v>366623.23683999997</v>
      </c>
      <c r="K23" s="44">
        <f t="shared" si="9"/>
        <v>366623.23683999997</v>
      </c>
      <c r="L23" s="44">
        <f t="shared" si="9"/>
        <v>366623.23683999997</v>
      </c>
      <c r="M23" s="45">
        <f t="shared" si="9"/>
        <v>366623.23683999997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</row>
    <row r="24" spans="1:234" ht="12.75">
      <c r="A24" s="13" t="s">
        <v>18</v>
      </c>
      <c r="B24" s="14">
        <v>71125.6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v>0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</row>
    <row r="25" spans="1:234" s="12" customFormat="1" ht="11.25">
      <c r="A25" s="43" t="s">
        <v>17</v>
      </c>
      <c r="B25" s="44">
        <f>B24</f>
        <v>71125.6</v>
      </c>
      <c r="C25" s="44">
        <f aca="true" t="shared" si="10" ref="C25:M25">B25+C24</f>
        <v>71125.6</v>
      </c>
      <c r="D25" s="44">
        <f t="shared" si="10"/>
        <v>71125.6</v>
      </c>
      <c r="E25" s="44">
        <f t="shared" si="10"/>
        <v>71125.6</v>
      </c>
      <c r="F25" s="44">
        <f t="shared" si="10"/>
        <v>71125.6</v>
      </c>
      <c r="G25" s="44">
        <f t="shared" si="10"/>
        <v>71125.6</v>
      </c>
      <c r="H25" s="44">
        <f t="shared" si="10"/>
        <v>71125.6</v>
      </c>
      <c r="I25" s="44">
        <f t="shared" si="10"/>
        <v>71125.6</v>
      </c>
      <c r="J25" s="44">
        <f t="shared" si="10"/>
        <v>71125.6</v>
      </c>
      <c r="K25" s="44">
        <f t="shared" si="10"/>
        <v>71125.6</v>
      </c>
      <c r="L25" s="44">
        <f t="shared" si="10"/>
        <v>71125.6</v>
      </c>
      <c r="M25" s="45">
        <f t="shared" si="10"/>
        <v>71125.6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</row>
    <row r="26" spans="1:234" s="12" customFormat="1" ht="11.25">
      <c r="A26" s="16" t="s">
        <v>19</v>
      </c>
      <c r="B26" s="14">
        <v>7574.9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v>0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</row>
    <row r="27" spans="1:234" s="12" customFormat="1" ht="11.25">
      <c r="A27" s="43" t="s">
        <v>17</v>
      </c>
      <c r="B27" s="44">
        <f>B26</f>
        <v>7574.9</v>
      </c>
      <c r="C27" s="44">
        <f aca="true" t="shared" si="11" ref="C27:M27">B27+C26</f>
        <v>7574.9</v>
      </c>
      <c r="D27" s="44">
        <f t="shared" si="11"/>
        <v>7574.9</v>
      </c>
      <c r="E27" s="44">
        <f t="shared" si="11"/>
        <v>7574.9</v>
      </c>
      <c r="F27" s="44">
        <f t="shared" si="11"/>
        <v>7574.9</v>
      </c>
      <c r="G27" s="44">
        <f t="shared" si="11"/>
        <v>7574.9</v>
      </c>
      <c r="H27" s="44">
        <f t="shared" si="11"/>
        <v>7574.9</v>
      </c>
      <c r="I27" s="44">
        <f t="shared" si="11"/>
        <v>7574.9</v>
      </c>
      <c r="J27" s="44">
        <f t="shared" si="11"/>
        <v>7574.9</v>
      </c>
      <c r="K27" s="44">
        <f t="shared" si="11"/>
        <v>7574.9</v>
      </c>
      <c r="L27" s="44">
        <f t="shared" si="11"/>
        <v>7574.9</v>
      </c>
      <c r="M27" s="45">
        <f t="shared" si="11"/>
        <v>7574.9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</row>
    <row r="28" spans="1:234" s="12" customFormat="1" ht="38.25" customHeight="1">
      <c r="A28" s="46" t="s">
        <v>20</v>
      </c>
      <c r="B28" s="14">
        <v>14871.3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v>0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</row>
    <row r="29" spans="1:234" s="12" customFormat="1" ht="11.25">
      <c r="A29" s="43" t="s">
        <v>17</v>
      </c>
      <c r="B29" s="44">
        <f>B28</f>
        <v>14871.3</v>
      </c>
      <c r="C29" s="44">
        <f aca="true" t="shared" si="12" ref="C29:M29">B29+C28</f>
        <v>14871.3</v>
      </c>
      <c r="D29" s="44">
        <f t="shared" si="12"/>
        <v>14871.3</v>
      </c>
      <c r="E29" s="44">
        <f t="shared" si="12"/>
        <v>14871.3</v>
      </c>
      <c r="F29" s="44">
        <f t="shared" si="12"/>
        <v>14871.3</v>
      </c>
      <c r="G29" s="44">
        <f t="shared" si="12"/>
        <v>14871.3</v>
      </c>
      <c r="H29" s="44">
        <f t="shared" si="12"/>
        <v>14871.3</v>
      </c>
      <c r="I29" s="44">
        <f t="shared" si="12"/>
        <v>14871.3</v>
      </c>
      <c r="J29" s="44">
        <f t="shared" si="12"/>
        <v>14871.3</v>
      </c>
      <c r="K29" s="44">
        <f t="shared" si="12"/>
        <v>14871.3</v>
      </c>
      <c r="L29" s="44">
        <f t="shared" si="12"/>
        <v>14871.3</v>
      </c>
      <c r="M29" s="45">
        <f t="shared" si="12"/>
        <v>14871.3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</row>
    <row r="30" spans="1:234" s="21" customFormat="1" ht="11.25">
      <c r="A30" s="17" t="s">
        <v>21</v>
      </c>
      <c r="B30" s="18">
        <f>B22+B24+B26+B28</f>
        <v>460195.03684</v>
      </c>
      <c r="C30" s="18">
        <f aca="true" t="shared" si="13" ref="C30:M30">C22+C24+C26+C28</f>
        <v>0</v>
      </c>
      <c r="D30" s="18">
        <f t="shared" si="13"/>
        <v>0</v>
      </c>
      <c r="E30" s="18">
        <f t="shared" si="13"/>
        <v>0</v>
      </c>
      <c r="F30" s="18">
        <f t="shared" si="13"/>
        <v>0</v>
      </c>
      <c r="G30" s="18">
        <f t="shared" si="13"/>
        <v>0</v>
      </c>
      <c r="H30" s="18">
        <f t="shared" si="13"/>
        <v>0</v>
      </c>
      <c r="I30" s="18">
        <f t="shared" si="13"/>
        <v>0</v>
      </c>
      <c r="J30" s="18">
        <f t="shared" si="13"/>
        <v>0</v>
      </c>
      <c r="K30" s="18">
        <f t="shared" si="13"/>
        <v>0</v>
      </c>
      <c r="L30" s="18">
        <f t="shared" si="13"/>
        <v>0</v>
      </c>
      <c r="M30" s="19">
        <f t="shared" si="13"/>
        <v>0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</row>
    <row r="31" spans="1:234" s="12" customFormat="1" ht="11.25">
      <c r="A31" s="47" t="s">
        <v>17</v>
      </c>
      <c r="B31" s="56">
        <f>B30</f>
        <v>460195.03684</v>
      </c>
      <c r="C31" s="48">
        <f aca="true" t="shared" si="14" ref="C31:M31">B31+C30</f>
        <v>460195.03684</v>
      </c>
      <c r="D31" s="48">
        <f t="shared" si="14"/>
        <v>460195.03684</v>
      </c>
      <c r="E31" s="48">
        <f t="shared" si="14"/>
        <v>460195.03684</v>
      </c>
      <c r="F31" s="48">
        <f t="shared" si="14"/>
        <v>460195.03684</v>
      </c>
      <c r="G31" s="48">
        <f t="shared" si="14"/>
        <v>460195.03684</v>
      </c>
      <c r="H31" s="48">
        <f t="shared" si="14"/>
        <v>460195.03684</v>
      </c>
      <c r="I31" s="48">
        <f t="shared" si="14"/>
        <v>460195.03684</v>
      </c>
      <c r="J31" s="48">
        <f t="shared" si="14"/>
        <v>460195.03684</v>
      </c>
      <c r="K31" s="48">
        <f t="shared" si="14"/>
        <v>460195.03684</v>
      </c>
      <c r="L31" s="48">
        <f t="shared" si="14"/>
        <v>460195.03684</v>
      </c>
      <c r="M31" s="49">
        <f t="shared" si="14"/>
        <v>460195.03684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</row>
    <row r="32" spans="1:234" s="12" customFormat="1" ht="12" customHeight="1">
      <c r="A32" s="22" t="s">
        <v>22</v>
      </c>
      <c r="B32" s="14">
        <v>122100.2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</row>
    <row r="33" spans="1:234" s="12" customFormat="1" ht="11.25">
      <c r="A33" s="50" t="s">
        <v>17</v>
      </c>
      <c r="B33" s="51">
        <f>B32</f>
        <v>122100.19999999998</v>
      </c>
      <c r="C33" s="51">
        <f aca="true" t="shared" si="15" ref="C33:M33">B33+C32</f>
        <v>122100.19999999998</v>
      </c>
      <c r="D33" s="51">
        <f t="shared" si="15"/>
        <v>122100.19999999998</v>
      </c>
      <c r="E33" s="51">
        <f t="shared" si="15"/>
        <v>122100.19999999998</v>
      </c>
      <c r="F33" s="51">
        <f t="shared" si="15"/>
        <v>122100.19999999998</v>
      </c>
      <c r="G33" s="51">
        <f t="shared" si="15"/>
        <v>122100.19999999998</v>
      </c>
      <c r="H33" s="51">
        <f t="shared" si="15"/>
        <v>122100.19999999998</v>
      </c>
      <c r="I33" s="51">
        <f t="shared" si="15"/>
        <v>122100.19999999998</v>
      </c>
      <c r="J33" s="51">
        <f t="shared" si="15"/>
        <v>122100.19999999998</v>
      </c>
      <c r="K33" s="51">
        <f t="shared" si="15"/>
        <v>122100.19999999998</v>
      </c>
      <c r="L33" s="51">
        <f t="shared" si="15"/>
        <v>122100.19999999998</v>
      </c>
      <c r="M33" s="52">
        <f t="shared" si="15"/>
        <v>122100.19999999998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</row>
    <row r="34" spans="1:234" s="5" customFormat="1" ht="11.25">
      <c r="A34" s="17" t="s">
        <v>23</v>
      </c>
      <c r="B34" s="18">
        <f aca="true" t="shared" si="16" ref="B34:M34">B30+B32</f>
        <v>582295.23684</v>
      </c>
      <c r="C34" s="18">
        <f t="shared" si="16"/>
        <v>0</v>
      </c>
      <c r="D34" s="18">
        <f t="shared" si="16"/>
        <v>0</v>
      </c>
      <c r="E34" s="18">
        <f t="shared" si="16"/>
        <v>0</v>
      </c>
      <c r="F34" s="18">
        <f t="shared" si="16"/>
        <v>0</v>
      </c>
      <c r="G34" s="18">
        <f t="shared" si="16"/>
        <v>0</v>
      </c>
      <c r="H34" s="18">
        <f t="shared" si="16"/>
        <v>0</v>
      </c>
      <c r="I34" s="18">
        <f t="shared" si="16"/>
        <v>0</v>
      </c>
      <c r="J34" s="18">
        <f t="shared" si="16"/>
        <v>0</v>
      </c>
      <c r="K34" s="18">
        <f t="shared" si="16"/>
        <v>0</v>
      </c>
      <c r="L34" s="18">
        <f t="shared" si="16"/>
        <v>0</v>
      </c>
      <c r="M34" s="19">
        <f t="shared" si="16"/>
        <v>0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</row>
    <row r="35" spans="1:234" s="21" customFormat="1" ht="10.5">
      <c r="A35" s="57" t="s">
        <v>17</v>
      </c>
      <c r="B35" s="58">
        <f>B34</f>
        <v>582295.23684</v>
      </c>
      <c r="C35" s="58">
        <f aca="true" t="shared" si="17" ref="C35:M35">B35+C34</f>
        <v>582295.23684</v>
      </c>
      <c r="D35" s="58">
        <f t="shared" si="17"/>
        <v>582295.23684</v>
      </c>
      <c r="E35" s="58">
        <f t="shared" si="17"/>
        <v>582295.23684</v>
      </c>
      <c r="F35" s="58">
        <f t="shared" si="17"/>
        <v>582295.23684</v>
      </c>
      <c r="G35" s="58">
        <f t="shared" si="17"/>
        <v>582295.23684</v>
      </c>
      <c r="H35" s="58">
        <f t="shared" si="17"/>
        <v>582295.23684</v>
      </c>
      <c r="I35" s="58">
        <f t="shared" si="17"/>
        <v>582295.23684</v>
      </c>
      <c r="J35" s="58">
        <f t="shared" si="17"/>
        <v>582295.23684</v>
      </c>
      <c r="K35" s="58">
        <f t="shared" si="17"/>
        <v>582295.23684</v>
      </c>
      <c r="L35" s="58">
        <f t="shared" si="17"/>
        <v>582295.23684</v>
      </c>
      <c r="M35" s="59">
        <f t="shared" si="17"/>
        <v>582295.23684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</row>
    <row r="36" spans="1:234" ht="12.7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</row>
    <row r="37" spans="1:234" ht="12.75">
      <c r="A37" s="31" t="s">
        <v>25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</row>
    <row r="38" spans="1:234" ht="12.75">
      <c r="A38" s="7" t="s">
        <v>16</v>
      </c>
      <c r="B38" s="8">
        <f>IF(B6=0,0,ROUND(B22/B6*100,1))</f>
        <v>93.5</v>
      </c>
      <c r="C38" s="8">
        <f aca="true" t="shared" si="18" ref="C38:M38">IF(C6=0,0,ROUND(C22/C6*100,1))</f>
        <v>0</v>
      </c>
      <c r="D38" s="8">
        <f t="shared" si="18"/>
        <v>0</v>
      </c>
      <c r="E38" s="8">
        <f t="shared" si="18"/>
        <v>0</v>
      </c>
      <c r="F38" s="8">
        <f t="shared" si="18"/>
        <v>0</v>
      </c>
      <c r="G38" s="8">
        <f t="shared" si="18"/>
        <v>0</v>
      </c>
      <c r="H38" s="8">
        <f t="shared" si="18"/>
        <v>0</v>
      </c>
      <c r="I38" s="8">
        <f t="shared" si="18"/>
        <v>0</v>
      </c>
      <c r="J38" s="8">
        <f t="shared" si="18"/>
        <v>0</v>
      </c>
      <c r="K38" s="8">
        <f t="shared" si="18"/>
        <v>0</v>
      </c>
      <c r="L38" s="8">
        <f t="shared" si="18"/>
        <v>0</v>
      </c>
      <c r="M38" s="9">
        <f t="shared" si="18"/>
        <v>0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</row>
    <row r="39" spans="1:234" ht="12.75">
      <c r="A39" s="43" t="s">
        <v>17</v>
      </c>
      <c r="B39" s="44">
        <f aca="true" t="shared" si="19" ref="B39:M51">IF(B7=0,0,ROUND(B23/B7*100,1))</f>
        <v>93.5</v>
      </c>
      <c r="C39" s="44">
        <f t="shared" si="19"/>
        <v>47.6</v>
      </c>
      <c r="D39" s="44">
        <f t="shared" si="19"/>
        <v>32.4</v>
      </c>
      <c r="E39" s="44">
        <f t="shared" si="19"/>
        <v>24.2</v>
      </c>
      <c r="F39" s="44">
        <f t="shared" si="19"/>
        <v>19.3</v>
      </c>
      <c r="G39" s="44">
        <f t="shared" si="19"/>
        <v>16</v>
      </c>
      <c r="H39" s="44">
        <f t="shared" si="19"/>
        <v>13.5</v>
      </c>
      <c r="I39" s="44">
        <f t="shared" si="19"/>
        <v>11.7</v>
      </c>
      <c r="J39" s="44">
        <f t="shared" si="19"/>
        <v>10.4</v>
      </c>
      <c r="K39" s="44">
        <f t="shared" si="19"/>
        <v>9.2</v>
      </c>
      <c r="L39" s="44">
        <f t="shared" si="19"/>
        <v>8.3</v>
      </c>
      <c r="M39" s="45">
        <f t="shared" si="19"/>
        <v>7.5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</row>
    <row r="40" spans="1:234" ht="12.75">
      <c r="A40" s="13" t="s">
        <v>18</v>
      </c>
      <c r="B40" s="14">
        <f t="shared" si="19"/>
        <v>100</v>
      </c>
      <c r="C40" s="14">
        <f t="shared" si="19"/>
        <v>0</v>
      </c>
      <c r="D40" s="14">
        <f t="shared" si="19"/>
        <v>0</v>
      </c>
      <c r="E40" s="14">
        <f t="shared" si="19"/>
        <v>0</v>
      </c>
      <c r="F40" s="14">
        <f t="shared" si="19"/>
        <v>0</v>
      </c>
      <c r="G40" s="14">
        <f t="shared" si="19"/>
        <v>0</v>
      </c>
      <c r="H40" s="14">
        <f t="shared" si="19"/>
        <v>0</v>
      </c>
      <c r="I40" s="14">
        <f t="shared" si="19"/>
        <v>0</v>
      </c>
      <c r="J40" s="14">
        <f t="shared" si="19"/>
        <v>0</v>
      </c>
      <c r="K40" s="14">
        <f t="shared" si="19"/>
        <v>0</v>
      </c>
      <c r="L40" s="14">
        <f t="shared" si="19"/>
        <v>0</v>
      </c>
      <c r="M40" s="15">
        <f t="shared" si="19"/>
        <v>0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</row>
    <row r="41" spans="1:234" ht="12.75">
      <c r="A41" s="43" t="s">
        <v>17</v>
      </c>
      <c r="B41" s="44">
        <f t="shared" si="19"/>
        <v>100</v>
      </c>
      <c r="C41" s="44">
        <f t="shared" si="19"/>
        <v>50</v>
      </c>
      <c r="D41" s="44">
        <f t="shared" si="19"/>
        <v>33.3</v>
      </c>
      <c r="E41" s="44">
        <f t="shared" si="19"/>
        <v>25</v>
      </c>
      <c r="F41" s="44">
        <f t="shared" si="19"/>
        <v>20</v>
      </c>
      <c r="G41" s="44">
        <f t="shared" si="19"/>
        <v>16.7</v>
      </c>
      <c r="H41" s="44">
        <f t="shared" si="19"/>
        <v>14.3</v>
      </c>
      <c r="I41" s="44">
        <f t="shared" si="19"/>
        <v>12.5</v>
      </c>
      <c r="J41" s="44">
        <f t="shared" si="19"/>
        <v>11.1</v>
      </c>
      <c r="K41" s="44">
        <f t="shared" si="19"/>
        <v>10</v>
      </c>
      <c r="L41" s="44">
        <f t="shared" si="19"/>
        <v>9.1</v>
      </c>
      <c r="M41" s="45">
        <f t="shared" si="19"/>
        <v>8.3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</row>
    <row r="42" spans="1:234" ht="12.75">
      <c r="A42" s="16" t="s">
        <v>19</v>
      </c>
      <c r="B42" s="14">
        <f t="shared" si="19"/>
        <v>100</v>
      </c>
      <c r="C42" s="14">
        <f t="shared" si="19"/>
        <v>0</v>
      </c>
      <c r="D42" s="14">
        <f t="shared" si="19"/>
        <v>0</v>
      </c>
      <c r="E42" s="14">
        <f t="shared" si="19"/>
        <v>0</v>
      </c>
      <c r="F42" s="14">
        <f t="shared" si="19"/>
        <v>0</v>
      </c>
      <c r="G42" s="14">
        <f t="shared" si="19"/>
        <v>0</v>
      </c>
      <c r="H42" s="14">
        <f t="shared" si="19"/>
        <v>0</v>
      </c>
      <c r="I42" s="14">
        <f t="shared" si="19"/>
        <v>0</v>
      </c>
      <c r="J42" s="14">
        <f t="shared" si="19"/>
        <v>0</v>
      </c>
      <c r="K42" s="14">
        <f t="shared" si="19"/>
        <v>0</v>
      </c>
      <c r="L42" s="14">
        <f t="shared" si="19"/>
        <v>0</v>
      </c>
      <c r="M42" s="15">
        <f t="shared" si="19"/>
        <v>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</row>
    <row r="43" spans="1:234" ht="12.75">
      <c r="A43" s="43" t="s">
        <v>17</v>
      </c>
      <c r="B43" s="44">
        <f t="shared" si="19"/>
        <v>100</v>
      </c>
      <c r="C43" s="44">
        <f t="shared" si="19"/>
        <v>50</v>
      </c>
      <c r="D43" s="44">
        <f t="shared" si="19"/>
        <v>33.3</v>
      </c>
      <c r="E43" s="44">
        <f t="shared" si="19"/>
        <v>25</v>
      </c>
      <c r="F43" s="44">
        <f t="shared" si="19"/>
        <v>20</v>
      </c>
      <c r="G43" s="44">
        <f t="shared" si="19"/>
        <v>16.7</v>
      </c>
      <c r="H43" s="44">
        <f t="shared" si="19"/>
        <v>14.3</v>
      </c>
      <c r="I43" s="44">
        <f t="shared" si="19"/>
        <v>12.5</v>
      </c>
      <c r="J43" s="44">
        <f t="shared" si="19"/>
        <v>11.1</v>
      </c>
      <c r="K43" s="44">
        <f t="shared" si="19"/>
        <v>10</v>
      </c>
      <c r="L43" s="44">
        <f t="shared" si="19"/>
        <v>9.1</v>
      </c>
      <c r="M43" s="45">
        <f t="shared" si="19"/>
        <v>8.3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</row>
    <row r="44" spans="1:234" ht="39" customHeight="1">
      <c r="A44" s="46" t="s">
        <v>20</v>
      </c>
      <c r="B44" s="14">
        <f t="shared" si="19"/>
        <v>100</v>
      </c>
      <c r="C44" s="14">
        <f t="shared" si="19"/>
        <v>0</v>
      </c>
      <c r="D44" s="14">
        <f t="shared" si="19"/>
        <v>0</v>
      </c>
      <c r="E44" s="14">
        <f t="shared" si="19"/>
        <v>0</v>
      </c>
      <c r="F44" s="14">
        <f t="shared" si="19"/>
        <v>0</v>
      </c>
      <c r="G44" s="14">
        <f t="shared" si="19"/>
        <v>0</v>
      </c>
      <c r="H44" s="14">
        <f t="shared" si="19"/>
        <v>0</v>
      </c>
      <c r="I44" s="14">
        <f t="shared" si="19"/>
        <v>0</v>
      </c>
      <c r="J44" s="14">
        <f t="shared" si="19"/>
        <v>0</v>
      </c>
      <c r="K44" s="14">
        <f t="shared" si="19"/>
        <v>0</v>
      </c>
      <c r="L44" s="14">
        <f t="shared" si="19"/>
        <v>0</v>
      </c>
      <c r="M44" s="15">
        <f t="shared" si="19"/>
        <v>0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</row>
    <row r="45" spans="1:234" ht="12.75">
      <c r="A45" s="43" t="s">
        <v>17</v>
      </c>
      <c r="B45" s="44">
        <f t="shared" si="19"/>
        <v>100</v>
      </c>
      <c r="C45" s="44">
        <f t="shared" si="19"/>
        <v>50</v>
      </c>
      <c r="D45" s="44">
        <f t="shared" si="19"/>
        <v>33.3</v>
      </c>
      <c r="E45" s="44">
        <f t="shared" si="19"/>
        <v>25</v>
      </c>
      <c r="F45" s="44">
        <f t="shared" si="19"/>
        <v>20</v>
      </c>
      <c r="G45" s="44">
        <f t="shared" si="19"/>
        <v>20</v>
      </c>
      <c r="H45" s="44">
        <f t="shared" si="19"/>
        <v>20</v>
      </c>
      <c r="I45" s="44">
        <f t="shared" si="19"/>
        <v>20</v>
      </c>
      <c r="J45" s="44">
        <f t="shared" si="19"/>
        <v>20</v>
      </c>
      <c r="K45" s="44">
        <f t="shared" si="19"/>
        <v>20</v>
      </c>
      <c r="L45" s="44">
        <f t="shared" si="19"/>
        <v>20</v>
      </c>
      <c r="M45" s="45">
        <f t="shared" si="19"/>
        <v>20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</row>
    <row r="46" spans="1:234" s="5" customFormat="1" ht="11.25">
      <c r="A46" s="17" t="s">
        <v>21</v>
      </c>
      <c r="B46" s="18">
        <f t="shared" si="19"/>
        <v>94.7</v>
      </c>
      <c r="C46" s="18">
        <f t="shared" si="19"/>
        <v>0</v>
      </c>
      <c r="D46" s="18">
        <f t="shared" si="19"/>
        <v>0</v>
      </c>
      <c r="E46" s="18">
        <f t="shared" si="19"/>
        <v>0</v>
      </c>
      <c r="F46" s="18">
        <f t="shared" si="19"/>
        <v>0</v>
      </c>
      <c r="G46" s="18">
        <f t="shared" si="19"/>
        <v>0</v>
      </c>
      <c r="H46" s="18">
        <f t="shared" si="19"/>
        <v>0</v>
      </c>
      <c r="I46" s="18">
        <f t="shared" si="19"/>
        <v>0</v>
      </c>
      <c r="J46" s="18">
        <f t="shared" si="19"/>
        <v>0</v>
      </c>
      <c r="K46" s="18">
        <f t="shared" si="19"/>
        <v>0</v>
      </c>
      <c r="L46" s="18">
        <f t="shared" si="19"/>
        <v>0</v>
      </c>
      <c r="M46" s="19">
        <f t="shared" si="19"/>
        <v>0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</row>
    <row r="47" spans="1:234" s="21" customFormat="1" ht="11.25">
      <c r="A47" s="47" t="s">
        <v>17</v>
      </c>
      <c r="B47" s="56">
        <f t="shared" si="19"/>
        <v>94.7</v>
      </c>
      <c r="C47" s="48">
        <f t="shared" si="19"/>
        <v>48.1</v>
      </c>
      <c r="D47" s="48">
        <f t="shared" si="19"/>
        <v>32.5</v>
      </c>
      <c r="E47" s="48">
        <f t="shared" si="19"/>
        <v>24.3</v>
      </c>
      <c r="F47" s="48">
        <f t="shared" si="19"/>
        <v>19.4</v>
      </c>
      <c r="G47" s="48">
        <f t="shared" si="19"/>
        <v>16.2</v>
      </c>
      <c r="H47" s="48">
        <f t="shared" si="19"/>
        <v>13.8</v>
      </c>
      <c r="I47" s="48">
        <f t="shared" si="19"/>
        <v>12</v>
      </c>
      <c r="J47" s="48">
        <f t="shared" si="19"/>
        <v>10.7</v>
      </c>
      <c r="K47" s="48">
        <f t="shared" si="19"/>
        <v>9.5</v>
      </c>
      <c r="L47" s="48">
        <f t="shared" si="19"/>
        <v>8.6</v>
      </c>
      <c r="M47" s="49">
        <f t="shared" si="19"/>
        <v>7.8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</row>
    <row r="48" spans="1:234" s="12" customFormat="1" ht="11.25">
      <c r="A48" s="22" t="s">
        <v>22</v>
      </c>
      <c r="B48" s="14">
        <f t="shared" si="19"/>
        <v>100</v>
      </c>
      <c r="C48" s="14">
        <f t="shared" si="19"/>
        <v>0</v>
      </c>
      <c r="D48" s="14">
        <f t="shared" si="19"/>
        <v>0</v>
      </c>
      <c r="E48" s="14">
        <f t="shared" si="19"/>
        <v>0</v>
      </c>
      <c r="F48" s="14">
        <f t="shared" si="19"/>
        <v>0</v>
      </c>
      <c r="G48" s="14">
        <f t="shared" si="19"/>
        <v>0</v>
      </c>
      <c r="H48" s="14">
        <f t="shared" si="19"/>
        <v>0</v>
      </c>
      <c r="I48" s="14">
        <f t="shared" si="19"/>
        <v>0</v>
      </c>
      <c r="J48" s="14">
        <f t="shared" si="19"/>
        <v>0</v>
      </c>
      <c r="K48" s="14">
        <f t="shared" si="19"/>
        <v>0</v>
      </c>
      <c r="L48" s="14">
        <f t="shared" si="19"/>
        <v>0</v>
      </c>
      <c r="M48" s="15">
        <f t="shared" si="19"/>
        <v>0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</row>
    <row r="49" spans="1:234" s="12" customFormat="1" ht="11.25">
      <c r="A49" s="50" t="s">
        <v>17</v>
      </c>
      <c r="B49" s="51">
        <f t="shared" si="19"/>
        <v>100</v>
      </c>
      <c r="C49" s="51">
        <f t="shared" si="19"/>
        <v>49.9</v>
      </c>
      <c r="D49" s="51">
        <f t="shared" si="19"/>
        <v>33.1</v>
      </c>
      <c r="E49" s="51">
        <f t="shared" si="19"/>
        <v>24.6</v>
      </c>
      <c r="F49" s="51">
        <f t="shared" si="19"/>
        <v>18.7</v>
      </c>
      <c r="G49" s="51">
        <f t="shared" si="19"/>
        <v>12.8</v>
      </c>
      <c r="H49" s="51">
        <f t="shared" si="19"/>
        <v>12</v>
      </c>
      <c r="I49" s="51">
        <f t="shared" si="19"/>
        <v>11.2</v>
      </c>
      <c r="J49" s="51">
        <f t="shared" si="19"/>
        <v>10</v>
      </c>
      <c r="K49" s="51">
        <f t="shared" si="19"/>
        <v>9</v>
      </c>
      <c r="L49" s="51">
        <f t="shared" si="19"/>
        <v>8.2</v>
      </c>
      <c r="M49" s="52">
        <f t="shared" si="19"/>
        <v>7.5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</row>
    <row r="50" spans="1:234" s="5" customFormat="1" ht="11.25">
      <c r="A50" s="17" t="s">
        <v>23</v>
      </c>
      <c r="B50" s="18">
        <f t="shared" si="19"/>
        <v>95.8</v>
      </c>
      <c r="C50" s="18">
        <f t="shared" si="19"/>
        <v>0</v>
      </c>
      <c r="D50" s="18">
        <f t="shared" si="19"/>
        <v>0</v>
      </c>
      <c r="E50" s="18">
        <f t="shared" si="19"/>
        <v>0</v>
      </c>
      <c r="F50" s="18">
        <f t="shared" si="19"/>
        <v>0</v>
      </c>
      <c r="G50" s="18">
        <f t="shared" si="19"/>
        <v>0</v>
      </c>
      <c r="H50" s="18">
        <f t="shared" si="19"/>
        <v>0</v>
      </c>
      <c r="I50" s="18">
        <f t="shared" si="19"/>
        <v>0</v>
      </c>
      <c r="J50" s="18">
        <f t="shared" si="19"/>
        <v>0</v>
      </c>
      <c r="K50" s="18">
        <f t="shared" si="19"/>
        <v>0</v>
      </c>
      <c r="L50" s="18">
        <f t="shared" si="19"/>
        <v>0</v>
      </c>
      <c r="M50" s="19">
        <f t="shared" si="19"/>
        <v>0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</row>
    <row r="51" spans="1:234" s="21" customFormat="1" ht="10.5">
      <c r="A51" s="57" t="s">
        <v>17</v>
      </c>
      <c r="B51" s="58">
        <f t="shared" si="19"/>
        <v>95.8</v>
      </c>
      <c r="C51" s="58">
        <f t="shared" si="19"/>
        <v>48.4</v>
      </c>
      <c r="D51" s="58">
        <f t="shared" si="19"/>
        <v>32.7</v>
      </c>
      <c r="E51" s="58">
        <f t="shared" si="19"/>
        <v>24.4</v>
      </c>
      <c r="F51" s="58">
        <f t="shared" si="19"/>
        <v>19.3</v>
      </c>
      <c r="G51" s="58">
        <f t="shared" si="19"/>
        <v>15.4</v>
      </c>
      <c r="H51" s="58">
        <f t="shared" si="19"/>
        <v>13.4</v>
      </c>
      <c r="I51" s="58">
        <f t="shared" si="19"/>
        <v>11.8</v>
      </c>
      <c r="J51" s="58">
        <f t="shared" si="19"/>
        <v>10.5</v>
      </c>
      <c r="K51" s="58">
        <f t="shared" si="19"/>
        <v>9.4</v>
      </c>
      <c r="L51" s="58">
        <f t="shared" si="19"/>
        <v>8.5</v>
      </c>
      <c r="M51" s="59">
        <f t="shared" si="19"/>
        <v>7.7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</row>
    <row r="52" spans="1:234" ht="12.7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</row>
    <row r="53" spans="1:234" ht="12.75">
      <c r="A53" s="31" t="s">
        <v>26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3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</row>
    <row r="54" spans="1:234" ht="12.75">
      <c r="A54" s="7" t="s">
        <v>16</v>
      </c>
      <c r="B54" s="8">
        <f>B22-B6</f>
        <v>-25690.885160000063</v>
      </c>
      <c r="C54" s="8">
        <f aca="true" t="shared" si="20" ref="C54:M54">C22-C6</f>
        <v>-378061.7260000001</v>
      </c>
      <c r="D54" s="8">
        <f t="shared" si="20"/>
        <v>-362871.62700000004</v>
      </c>
      <c r="E54" s="8">
        <f t="shared" si="20"/>
        <v>-384465.956</v>
      </c>
      <c r="F54" s="8">
        <f t="shared" si="20"/>
        <v>-382657.35699999996</v>
      </c>
      <c r="G54" s="8">
        <f t="shared" si="20"/>
        <v>-391473.04699999985</v>
      </c>
      <c r="H54" s="8">
        <f t="shared" si="20"/>
        <v>-416035.733</v>
      </c>
      <c r="I54" s="8">
        <f t="shared" si="20"/>
        <v>-423068.76399999997</v>
      </c>
      <c r="J54" s="8">
        <f t="shared" si="20"/>
        <v>-405776.6220000001</v>
      </c>
      <c r="K54" s="8">
        <f t="shared" si="20"/>
        <v>-456527.964</v>
      </c>
      <c r="L54" s="8">
        <f t="shared" si="20"/>
        <v>-429932.3520000001</v>
      </c>
      <c r="M54" s="9">
        <f t="shared" si="20"/>
        <v>-464331.378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</row>
    <row r="55" spans="1:234" ht="12.75">
      <c r="A55" s="43" t="s">
        <v>17</v>
      </c>
      <c r="B55" s="44">
        <f aca="true" t="shared" si="21" ref="B55:M62">B23-B7</f>
        <v>-25690.885160000063</v>
      </c>
      <c r="C55" s="44">
        <f t="shared" si="21"/>
        <v>-403752.61116000015</v>
      </c>
      <c r="D55" s="44">
        <f t="shared" si="21"/>
        <v>-766624.2381600002</v>
      </c>
      <c r="E55" s="44">
        <f t="shared" si="21"/>
        <v>-1151090.1941600002</v>
      </c>
      <c r="F55" s="44">
        <f t="shared" si="21"/>
        <v>-1533747.5511600003</v>
      </c>
      <c r="G55" s="44">
        <f t="shared" si="21"/>
        <v>-1925220.59816</v>
      </c>
      <c r="H55" s="44">
        <f t="shared" si="21"/>
        <v>-2341256.33116</v>
      </c>
      <c r="I55" s="44">
        <f t="shared" si="21"/>
        <v>-2764325.09516</v>
      </c>
      <c r="J55" s="44">
        <f t="shared" si="21"/>
        <v>-3170101.71716</v>
      </c>
      <c r="K55" s="44">
        <f t="shared" si="21"/>
        <v>-3626629.68116</v>
      </c>
      <c r="L55" s="44">
        <f t="shared" si="21"/>
        <v>-4056562.0331600006</v>
      </c>
      <c r="M55" s="45">
        <f t="shared" si="21"/>
        <v>-4520893.41116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</row>
    <row r="56" spans="1:234" ht="12.75">
      <c r="A56" s="13" t="s">
        <v>18</v>
      </c>
      <c r="B56" s="14">
        <f t="shared" si="21"/>
        <v>0</v>
      </c>
      <c r="C56" s="14">
        <f t="shared" si="21"/>
        <v>-71125.6</v>
      </c>
      <c r="D56" s="14">
        <f t="shared" si="21"/>
        <v>-71125.6</v>
      </c>
      <c r="E56" s="14">
        <f t="shared" si="21"/>
        <v>-71125.6</v>
      </c>
      <c r="F56" s="14">
        <f t="shared" si="21"/>
        <v>-71125.6</v>
      </c>
      <c r="G56" s="14">
        <f t="shared" si="21"/>
        <v>-71125.6</v>
      </c>
      <c r="H56" s="14">
        <f t="shared" si="21"/>
        <v>-71125.6</v>
      </c>
      <c r="I56" s="14">
        <f t="shared" si="21"/>
        <v>-71125.6</v>
      </c>
      <c r="J56" s="14">
        <f t="shared" si="21"/>
        <v>-71125.6</v>
      </c>
      <c r="K56" s="14">
        <f t="shared" si="21"/>
        <v>-71125.6</v>
      </c>
      <c r="L56" s="14">
        <f t="shared" si="21"/>
        <v>-71125.6</v>
      </c>
      <c r="M56" s="15">
        <f t="shared" si="21"/>
        <v>-71125.6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</row>
    <row r="57" spans="1:234" ht="12.75">
      <c r="A57" s="43" t="s">
        <v>17</v>
      </c>
      <c r="B57" s="44">
        <f t="shared" si="21"/>
        <v>0</v>
      </c>
      <c r="C57" s="44">
        <f t="shared" si="21"/>
        <v>-71125.6</v>
      </c>
      <c r="D57" s="44">
        <f t="shared" si="21"/>
        <v>-142251.2</v>
      </c>
      <c r="E57" s="44">
        <f t="shared" si="21"/>
        <v>-213376.80000000002</v>
      </c>
      <c r="F57" s="44">
        <f t="shared" si="21"/>
        <v>-284502.4</v>
      </c>
      <c r="G57" s="44">
        <f t="shared" si="21"/>
        <v>-355628</v>
      </c>
      <c r="H57" s="44">
        <f t="shared" si="21"/>
        <v>-426753.6</v>
      </c>
      <c r="I57" s="44">
        <f t="shared" si="21"/>
        <v>-497879.19999999995</v>
      </c>
      <c r="J57" s="44">
        <f t="shared" si="21"/>
        <v>-569004.7999999999</v>
      </c>
      <c r="K57" s="44">
        <f t="shared" si="21"/>
        <v>-640130.3999999999</v>
      </c>
      <c r="L57" s="44">
        <f t="shared" si="21"/>
        <v>-711255.9999999999</v>
      </c>
      <c r="M57" s="45">
        <f t="shared" si="21"/>
        <v>-782381.5999999999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</row>
    <row r="58" spans="1:234" ht="12.75">
      <c r="A58" s="16" t="s">
        <v>19</v>
      </c>
      <c r="B58" s="14">
        <f t="shared" si="21"/>
        <v>0</v>
      </c>
      <c r="C58" s="14">
        <f t="shared" si="21"/>
        <v>-7574.9</v>
      </c>
      <c r="D58" s="14">
        <f t="shared" si="21"/>
        <v>-7574.9</v>
      </c>
      <c r="E58" s="14">
        <f t="shared" si="21"/>
        <v>-7574.9</v>
      </c>
      <c r="F58" s="14">
        <f t="shared" si="21"/>
        <v>-7574.9</v>
      </c>
      <c r="G58" s="14">
        <f t="shared" si="21"/>
        <v>-7574.9</v>
      </c>
      <c r="H58" s="14">
        <f t="shared" si="21"/>
        <v>-7574.9</v>
      </c>
      <c r="I58" s="14">
        <f t="shared" si="21"/>
        <v>-7574.9</v>
      </c>
      <c r="J58" s="14">
        <f t="shared" si="21"/>
        <v>-7574.9</v>
      </c>
      <c r="K58" s="14">
        <f t="shared" si="21"/>
        <v>-7574.9</v>
      </c>
      <c r="L58" s="14">
        <f t="shared" si="21"/>
        <v>-7574.9</v>
      </c>
      <c r="M58" s="15">
        <f t="shared" si="21"/>
        <v>-7574.6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</row>
    <row r="59" spans="1:234" ht="12.75">
      <c r="A59" s="43" t="s">
        <v>17</v>
      </c>
      <c r="B59" s="44">
        <f t="shared" si="21"/>
        <v>0</v>
      </c>
      <c r="C59" s="44">
        <f t="shared" si="21"/>
        <v>-7574.9</v>
      </c>
      <c r="D59" s="44">
        <f t="shared" si="21"/>
        <v>-15149.799999999997</v>
      </c>
      <c r="E59" s="44">
        <f t="shared" si="21"/>
        <v>-22724.699999999997</v>
      </c>
      <c r="F59" s="44">
        <f t="shared" si="21"/>
        <v>-30299.6</v>
      </c>
      <c r="G59" s="44">
        <f t="shared" si="21"/>
        <v>-37874.5</v>
      </c>
      <c r="H59" s="44">
        <f t="shared" si="21"/>
        <v>-45449.4</v>
      </c>
      <c r="I59" s="44">
        <f t="shared" si="21"/>
        <v>-53024.3</v>
      </c>
      <c r="J59" s="44">
        <f t="shared" si="21"/>
        <v>-60599.200000000004</v>
      </c>
      <c r="K59" s="44">
        <f t="shared" si="21"/>
        <v>-68174.1</v>
      </c>
      <c r="L59" s="44">
        <f t="shared" si="21"/>
        <v>-75749</v>
      </c>
      <c r="M59" s="45">
        <f t="shared" si="21"/>
        <v>-83323.6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</row>
    <row r="60" spans="1:234" ht="34.5" customHeight="1">
      <c r="A60" s="46" t="s">
        <v>20</v>
      </c>
      <c r="B60" s="14">
        <f t="shared" si="21"/>
        <v>0</v>
      </c>
      <c r="C60" s="14">
        <f t="shared" si="21"/>
        <v>-14871.3</v>
      </c>
      <c r="D60" s="14">
        <f t="shared" si="21"/>
        <v>-14871.3</v>
      </c>
      <c r="E60" s="14">
        <f t="shared" si="21"/>
        <v>-14871.300000000001</v>
      </c>
      <c r="F60" s="14">
        <f t="shared" si="21"/>
        <v>-14871.200000000003</v>
      </c>
      <c r="G60" s="14">
        <f t="shared" si="21"/>
        <v>0</v>
      </c>
      <c r="H60" s="14">
        <f t="shared" si="21"/>
        <v>0</v>
      </c>
      <c r="I60" s="14">
        <f t="shared" si="21"/>
        <v>0</v>
      </c>
      <c r="J60" s="14">
        <f t="shared" si="21"/>
        <v>0</v>
      </c>
      <c r="K60" s="14">
        <f t="shared" si="21"/>
        <v>0</v>
      </c>
      <c r="L60" s="14">
        <f t="shared" si="21"/>
        <v>0</v>
      </c>
      <c r="M60" s="15">
        <f t="shared" si="21"/>
        <v>0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</row>
    <row r="61" spans="1:234" ht="12.75">
      <c r="A61" s="43" t="s">
        <v>17</v>
      </c>
      <c r="B61" s="44">
        <f t="shared" si="21"/>
        <v>0</v>
      </c>
      <c r="C61" s="44">
        <f t="shared" si="21"/>
        <v>-14871.3</v>
      </c>
      <c r="D61" s="44">
        <f t="shared" si="21"/>
        <v>-29742.599999999995</v>
      </c>
      <c r="E61" s="44">
        <f t="shared" si="21"/>
        <v>-44613.899999999994</v>
      </c>
      <c r="F61" s="44">
        <f t="shared" si="21"/>
        <v>-59485.09999999999</v>
      </c>
      <c r="G61" s="44">
        <f t="shared" si="21"/>
        <v>-59485.09999999999</v>
      </c>
      <c r="H61" s="44">
        <f t="shared" si="21"/>
        <v>-59485.09999999999</v>
      </c>
      <c r="I61" s="44">
        <f t="shared" si="21"/>
        <v>-59485.09999999999</v>
      </c>
      <c r="J61" s="44">
        <f t="shared" si="21"/>
        <v>-59485.09999999999</v>
      </c>
      <c r="K61" s="44">
        <f t="shared" si="21"/>
        <v>-59485.09999999999</v>
      </c>
      <c r="L61" s="44">
        <f t="shared" si="21"/>
        <v>-59485.09999999999</v>
      </c>
      <c r="M61" s="45">
        <f t="shared" si="21"/>
        <v>-59485.09999999999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</row>
    <row r="62" spans="1:234" s="5" customFormat="1" ht="11.25">
      <c r="A62" s="17" t="s">
        <v>21</v>
      </c>
      <c r="B62" s="18">
        <f>B30-B14</f>
        <v>-25690.885160000063</v>
      </c>
      <c r="C62" s="18">
        <f t="shared" si="21"/>
        <v>-471633.5260000001</v>
      </c>
      <c r="D62" s="18">
        <f t="shared" si="21"/>
        <v>-456443.4270000001</v>
      </c>
      <c r="E62" s="18">
        <f t="shared" si="21"/>
        <v>-478037.756</v>
      </c>
      <c r="F62" s="18">
        <f t="shared" si="21"/>
        <v>-476229.057</v>
      </c>
      <c r="G62" s="18">
        <f t="shared" si="21"/>
        <v>-470173.5469999999</v>
      </c>
      <c r="H62" s="18">
        <f t="shared" si="21"/>
        <v>-494736.233</v>
      </c>
      <c r="I62" s="18">
        <f t="shared" si="21"/>
        <v>-501769.26399999997</v>
      </c>
      <c r="J62" s="18">
        <f t="shared" si="21"/>
        <v>-484477.1220000001</v>
      </c>
      <c r="K62" s="18">
        <f t="shared" si="21"/>
        <v>-535228.464</v>
      </c>
      <c r="L62" s="18">
        <f t="shared" si="21"/>
        <v>-508632.8520000001</v>
      </c>
      <c r="M62" s="19">
        <f t="shared" si="21"/>
        <v>-543031.578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</row>
    <row r="63" spans="1:234" ht="12.75">
      <c r="A63" s="47" t="s">
        <v>17</v>
      </c>
      <c r="B63" s="56">
        <f aca="true" t="shared" si="22" ref="B63:M67">B31-B15</f>
        <v>-25690.885160000063</v>
      </c>
      <c r="C63" s="48">
        <f t="shared" si="22"/>
        <v>-497324.4111600002</v>
      </c>
      <c r="D63" s="48">
        <f t="shared" si="22"/>
        <v>-953767.8381600003</v>
      </c>
      <c r="E63" s="48">
        <f t="shared" si="22"/>
        <v>-1431805.5941600003</v>
      </c>
      <c r="F63" s="48">
        <f t="shared" si="22"/>
        <v>-1908034.6511600001</v>
      </c>
      <c r="G63" s="48">
        <f t="shared" si="22"/>
        <v>-2378208.1981599997</v>
      </c>
      <c r="H63" s="48">
        <f t="shared" si="22"/>
        <v>-2872944.4311599997</v>
      </c>
      <c r="I63" s="48">
        <f t="shared" si="22"/>
        <v>-3374713.6951599997</v>
      </c>
      <c r="J63" s="48">
        <f t="shared" si="22"/>
        <v>-3859190.81716</v>
      </c>
      <c r="K63" s="48">
        <f t="shared" si="22"/>
        <v>-4394419.28116</v>
      </c>
      <c r="L63" s="48">
        <f t="shared" si="22"/>
        <v>-4903052.13316</v>
      </c>
      <c r="M63" s="49">
        <f t="shared" si="22"/>
        <v>-5446083.7111599995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</row>
    <row r="64" spans="1:234" s="36" customFormat="1" ht="11.25">
      <c r="A64" s="22" t="s">
        <v>22</v>
      </c>
      <c r="B64" s="14">
        <f t="shared" si="22"/>
        <v>0</v>
      </c>
      <c r="C64" s="14">
        <f t="shared" si="22"/>
        <v>-122556.29999999997</v>
      </c>
      <c r="D64" s="14">
        <f t="shared" si="22"/>
        <v>-124626.79999999999</v>
      </c>
      <c r="E64" s="14">
        <f t="shared" si="22"/>
        <v>-127030.19999999998</v>
      </c>
      <c r="F64" s="14">
        <f t="shared" si="22"/>
        <v>-157122.19999999998</v>
      </c>
      <c r="G64" s="14">
        <f t="shared" si="22"/>
        <v>-300019.0999999999</v>
      </c>
      <c r="H64" s="14">
        <f t="shared" si="22"/>
        <v>-68003.99999999999</v>
      </c>
      <c r="I64" s="14">
        <f t="shared" si="22"/>
        <v>-68642.59999999999</v>
      </c>
      <c r="J64" s="14">
        <f t="shared" si="22"/>
        <v>-130126.1</v>
      </c>
      <c r="K64" s="14">
        <f t="shared" si="22"/>
        <v>-131702.00000000003</v>
      </c>
      <c r="L64" s="14">
        <f t="shared" si="22"/>
        <v>-133238.9</v>
      </c>
      <c r="M64" s="15">
        <f t="shared" si="22"/>
        <v>-140999.9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</row>
    <row r="65" spans="1:234" s="12" customFormat="1" ht="11.25">
      <c r="A65" s="50" t="s">
        <v>17</v>
      </c>
      <c r="B65" s="51">
        <f t="shared" si="22"/>
        <v>0</v>
      </c>
      <c r="C65" s="51">
        <f t="shared" si="22"/>
        <v>-122556.29999999996</v>
      </c>
      <c r="D65" s="51">
        <f t="shared" si="22"/>
        <v>-247183.09999999995</v>
      </c>
      <c r="E65" s="51">
        <f t="shared" si="22"/>
        <v>-374213.29999999993</v>
      </c>
      <c r="F65" s="51">
        <f t="shared" si="22"/>
        <v>-531335.4999999999</v>
      </c>
      <c r="G65" s="51">
        <f t="shared" si="22"/>
        <v>-831354.5999999999</v>
      </c>
      <c r="H65" s="51">
        <f t="shared" si="22"/>
        <v>-899358.5999999999</v>
      </c>
      <c r="I65" s="51">
        <f t="shared" si="22"/>
        <v>-968001.2</v>
      </c>
      <c r="J65" s="51">
        <f t="shared" si="22"/>
        <v>-1098127.3</v>
      </c>
      <c r="K65" s="51">
        <f t="shared" si="22"/>
        <v>-1229829.3</v>
      </c>
      <c r="L65" s="51">
        <f t="shared" si="22"/>
        <v>-1363068.2</v>
      </c>
      <c r="M65" s="52">
        <f t="shared" si="22"/>
        <v>-1504068.0999999999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</row>
    <row r="66" spans="1:234" s="5" customFormat="1" ht="11.25">
      <c r="A66" s="17" t="s">
        <v>23</v>
      </c>
      <c r="B66" s="18">
        <f t="shared" si="22"/>
        <v>-25690.885160000063</v>
      </c>
      <c r="C66" s="18">
        <f t="shared" si="22"/>
        <v>-594189.8260000001</v>
      </c>
      <c r="D66" s="18">
        <f t="shared" si="22"/>
        <v>-581070.2270000001</v>
      </c>
      <c r="E66" s="18">
        <f t="shared" si="22"/>
        <v>-605067.956</v>
      </c>
      <c r="F66" s="18">
        <f t="shared" si="22"/>
        <v>-633351.257</v>
      </c>
      <c r="G66" s="18">
        <f t="shared" si="22"/>
        <v>-770192.6469999999</v>
      </c>
      <c r="H66" s="18">
        <f t="shared" si="22"/>
        <v>-562740.233</v>
      </c>
      <c r="I66" s="18">
        <f t="shared" si="22"/>
        <v>-570411.864</v>
      </c>
      <c r="J66" s="18">
        <f t="shared" si="22"/>
        <v>-614603.2220000001</v>
      </c>
      <c r="K66" s="18">
        <f t="shared" si="22"/>
        <v>-666930.464</v>
      </c>
      <c r="L66" s="18">
        <f t="shared" si="22"/>
        <v>-641871.7520000001</v>
      </c>
      <c r="M66" s="19">
        <f t="shared" si="22"/>
        <v>-684031.478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</row>
    <row r="67" spans="1:234" s="5" customFormat="1" ht="11.25">
      <c r="A67" s="57" t="s">
        <v>17</v>
      </c>
      <c r="B67" s="58">
        <f t="shared" si="22"/>
        <v>-25690.885160000063</v>
      </c>
      <c r="C67" s="58">
        <f t="shared" si="22"/>
        <v>-619880.7111600003</v>
      </c>
      <c r="D67" s="58">
        <f t="shared" si="22"/>
        <v>-1200950.9381600004</v>
      </c>
      <c r="E67" s="58">
        <f t="shared" si="22"/>
        <v>-1806018.8941600001</v>
      </c>
      <c r="F67" s="58">
        <f t="shared" si="22"/>
        <v>-2439370.1511600004</v>
      </c>
      <c r="G67" s="58">
        <f t="shared" si="22"/>
        <v>-3209562.7981600002</v>
      </c>
      <c r="H67" s="58">
        <f t="shared" si="22"/>
        <v>-3772303.0311600002</v>
      </c>
      <c r="I67" s="58">
        <f t="shared" si="22"/>
        <v>-4342714.89516</v>
      </c>
      <c r="J67" s="58">
        <f t="shared" si="22"/>
        <v>-4957318.11716</v>
      </c>
      <c r="K67" s="58">
        <f t="shared" si="22"/>
        <v>-5624248.58116</v>
      </c>
      <c r="L67" s="58">
        <f t="shared" si="22"/>
        <v>-6266120.33316</v>
      </c>
      <c r="M67" s="59">
        <f t="shared" si="22"/>
        <v>-6950151.81116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</row>
  </sheetData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2022-02-01T10:44:03Z</dcterms:created>
  <dcterms:modified xsi:type="dcterms:W3CDTF">2022-02-01T10:46:26Z</dcterms:modified>
  <cp:category/>
  <cp:version/>
  <cp:contentType/>
  <cp:contentStatus/>
</cp:coreProperties>
</file>