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6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<sst xmlns="http://schemas.openxmlformats.org/spreadsheetml/2006/main" count="75" uniqueCount="27">
  <si>
    <t>Доходна частина бюджету області на 2022 рік</t>
  </si>
  <si>
    <t>Загальний фонд, затверджені показники зі змінами</t>
  </si>
  <si>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</si>
  <si>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</si>
  <si>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</si>
  <si>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</si>
  <si>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</si>
  <si>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</si>
  <si>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</si>
  <si>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</si>
  <si>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</si>
  <si>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</si>
  <si>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</si>
  <si>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</si>
  <si>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</si>
  <si>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План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</si>
  <si>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</si>
  <si>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</si>
  <si>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</si>
  <si>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</si>
  <si>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Додаткова дотація з ДБ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</si>
  <si>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всього</t>
  </si>
  <si>
    <t>Субвенція з ДБ</t>
  </si>
  <si>
    <t>Загалом</t>
  </si>
  <si>
    <t>Факт</t>
  </si>
  <si>
    <t>Відхилення у відсотках</t>
  </si>
  <si>
    <t>Відхилення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</si>
</sst>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 ;[Red]\-#,##0.0\ "/>
  </numFmts>
  <fonts count="21">
    <font>
      <sz val="10"/>
      <name val="Arial Cyr"/>
      <family val="0"/>
    </font>
    <font>
      <b/>
      <sz val="14"/>
      <name val="Arial Cyr"/>
      <family val="0"/>
    </font>
    <font>
      <sz val="10"/>
      <name val="Helv"/>
      <family val="0"/>
    </font>
    <font>
      <b/>
      <sz val="12"/>
      <color indexed="63"/>
      <name val="Arial Cyr"/>
      <family val="0"/>
    </font>
    <font>
      <u val="single"/>
      <sz val="8"/>
      <color indexed="12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8"/>
      <name val="Arial Cyr"/>
      <family val="0"/>
    </font>
    <font>
      <sz val="8"/>
      <name val="Arial"/>
      <family val="2"/>
    </font>
    <font>
      <i/>
      <sz val="8"/>
      <color indexed="63"/>
      <name val="Arial Cyr"/>
      <family val="2"/>
    </font>
    <font>
      <i/>
      <sz val="8"/>
      <color indexed="63"/>
      <name val="Arial"/>
      <family val="2"/>
    </font>
    <font>
      <i/>
      <sz val="8"/>
      <name val="Arial"/>
      <family val="2"/>
    </font>
    <font>
      <i/>
      <sz val="8"/>
      <name val="Arial Cyr"/>
      <family val="2"/>
    </font>
    <font>
      <sz val="8"/>
      <color indexed="63"/>
      <name val="Arial Cyr"/>
      <family val="0"/>
    </font>
    <font>
      <b/>
      <sz val="8"/>
      <name val="Arial"/>
      <family val="2"/>
    </font>
    <font>
      <b/>
      <i/>
      <sz val="8"/>
      <name val="Arial Cyr"/>
      <family val="2"/>
    </font>
    <font>
      <b/>
      <i/>
      <sz val="8"/>
      <color indexed="63"/>
      <name val="Arial Cyr"/>
      <family val="2"/>
    </font>
    <font>
      <b/>
      <i/>
      <sz val="8"/>
      <color indexed="63"/>
      <name val="Arial"/>
      <family val="2"/>
    </font>
    <font>
      <b/>
      <i/>
      <sz val="8"/>
      <name val="Arial"/>
      <family val="2"/>
    </font>
    <font>
      <sz val="8"/>
      <color indexed="63"/>
      <name val="Arial"/>
      <family val="2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/>
    </xf>
    <xf numFmtId="164" fontId="3" fillId="0" borderId="0" xfId="0" applyNumberFormat="1" applyFont="1" applyFill="1" applyAlignment="1">
      <alignment horizontal="center"/>
    </xf>
    <xf numFmtId="164" fontId="4" fillId="0" borderId="0" xfId="15" applyNumberFormat="1" applyFont="1" applyFill="1" applyAlignment="1" applyProtection="1">
      <alignment/>
      <protection/>
    </xf>
    <xf numFmtId="164" fontId="5" fillId="0" borderId="0" xfId="0" applyNumberFormat="1" applyFont="1" applyFill="1" applyAlignment="1">
      <alignment horizontal="right"/>
    </xf>
    <xf numFmtId="14" fontId="5" fillId="0" borderId="0" xfId="0" applyNumberFormat="1" applyFont="1" applyFill="1" applyAlignment="1">
      <alignment horizontal="left"/>
    </xf>
    <xf numFmtId="164" fontId="6" fillId="0" borderId="0" xfId="0" applyNumberFormat="1" applyFont="1" applyFill="1" applyAlignment="1">
      <alignment/>
    </xf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vertical="top"/>
    </xf>
    <xf numFmtId="164" fontId="8" fillId="0" borderId="3" xfId="0" applyNumberFormat="1" applyFont="1" applyFill="1" applyBorder="1" applyAlignment="1">
      <alignment/>
    </xf>
    <xf numFmtId="164" fontId="8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9" fillId="0" borderId="5" xfId="0" applyNumberFormat="1" applyFont="1" applyFill="1" applyBorder="1" applyAlignment="1">
      <alignment vertical="top"/>
    </xf>
    <xf numFmtId="164" fontId="10" fillId="0" borderId="6" xfId="0" applyNumberFormat="1" applyFont="1" applyFill="1" applyBorder="1" applyAlignment="1">
      <alignment/>
    </xf>
    <xf numFmtId="164" fontId="10" fillId="0" borderId="7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164" fontId="7" fillId="0" borderId="5" xfId="0" applyNumberFormat="1" applyFont="1" applyFill="1" applyBorder="1" applyAlignment="1">
      <alignment vertical="top"/>
    </xf>
    <xf numFmtId="164" fontId="8" fillId="0" borderId="6" xfId="0" applyNumberFormat="1" applyFont="1" applyFill="1" applyBorder="1" applyAlignment="1">
      <alignment/>
    </xf>
    <xf numFmtId="164" fontId="8" fillId="0" borderId="7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 vertical="top" wrapText="1"/>
    </xf>
    <xf numFmtId="164" fontId="13" fillId="0" borderId="8" xfId="0" applyNumberFormat="1" applyFont="1" applyFill="1" applyBorder="1" applyAlignment="1">
      <alignment vertical="top" wrapText="1"/>
    </xf>
    <xf numFmtId="164" fontId="6" fillId="0" borderId="9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64" fontId="14" fillId="0" borderId="11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5" fillId="0" borderId="0" xfId="0" applyNumberFormat="1" applyFont="1" applyFill="1" applyAlignment="1">
      <alignment/>
    </xf>
    <xf numFmtId="164" fontId="9" fillId="0" borderId="12" xfId="0" applyNumberFormat="1" applyFont="1" applyFill="1" applyBorder="1" applyAlignment="1">
      <alignment/>
    </xf>
    <xf numFmtId="164" fontId="10" fillId="0" borderId="13" xfId="0" applyNumberFormat="1" applyFont="1" applyFill="1" applyBorder="1" applyAlignment="1">
      <alignment/>
    </xf>
    <xf numFmtId="164" fontId="10" fillId="0" borderId="14" xfId="0" applyNumberFormat="1" applyFont="1" applyFill="1" applyBorder="1" applyAlignment="1">
      <alignment/>
    </xf>
    <xf numFmtId="164" fontId="7" fillId="0" borderId="5" xfId="0" applyNumberFormat="1" applyFont="1" applyFill="1" applyBorder="1" applyAlignment="1">
      <alignment/>
    </xf>
    <xf numFmtId="164" fontId="9" fillId="0" borderId="15" xfId="0" applyNumberFormat="1" applyFont="1" applyFill="1" applyBorder="1" applyAlignment="1">
      <alignment/>
    </xf>
    <xf numFmtId="164" fontId="10" fillId="0" borderId="16" xfId="0" applyNumberFormat="1" applyFont="1" applyFill="1" applyBorder="1" applyAlignment="1">
      <alignment/>
    </xf>
    <xf numFmtId="164" fontId="10" fillId="0" borderId="17" xfId="0" applyNumberFormat="1" applyFont="1" applyFill="1" applyBorder="1" applyAlignment="1">
      <alignment/>
    </xf>
    <xf numFmtId="164" fontId="16" fillId="0" borderId="18" xfId="0" applyNumberFormat="1" applyFont="1" applyFill="1" applyBorder="1" applyAlignment="1">
      <alignment/>
    </xf>
    <xf numFmtId="164" fontId="17" fillId="0" borderId="19" xfId="0" applyNumberFormat="1" applyFont="1" applyFill="1" applyBorder="1" applyAlignment="1">
      <alignment/>
    </xf>
    <xf numFmtId="164" fontId="17" fillId="0" borderId="2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7" fillId="0" borderId="21" xfId="0" applyNumberFormat="1" applyFont="1" applyFill="1" applyBorder="1" applyAlignment="1">
      <alignment/>
    </xf>
    <xf numFmtId="164" fontId="8" fillId="0" borderId="21" xfId="0" applyNumberFormat="1" applyFont="1" applyFill="1" applyBorder="1" applyAlignment="1">
      <alignment/>
    </xf>
    <xf numFmtId="164" fontId="6" fillId="0" borderId="8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/>
    </xf>
    <xf numFmtId="164" fontId="8" fillId="0" borderId="23" xfId="0" applyNumberFormat="1" applyFont="1" applyFill="1" applyBorder="1" applyAlignment="1">
      <alignment/>
    </xf>
    <xf numFmtId="164" fontId="19" fillId="0" borderId="13" xfId="0" applyNumberFormat="1" applyFont="1" applyFill="1" applyBorder="1" applyAlignment="1">
      <alignment/>
    </xf>
    <xf numFmtId="164" fontId="16" fillId="0" borderId="9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164" fontId="17" fillId="0" borderId="11" xfId="0" applyNumberFormat="1" applyFont="1" applyFill="1" applyBorder="1" applyAlignment="1">
      <alignment/>
    </xf>
    <xf numFmtId="164" fontId="7" fillId="0" borderId="24" xfId="0" applyNumberFormat="1" applyFont="1" applyFill="1" applyBorder="1" applyAlignment="1">
      <alignment/>
    </xf>
    <xf numFmtId="164" fontId="8" fillId="0" borderId="24" xfId="0" applyNumberFormat="1" applyFont="1" applyFill="1" applyBorder="1" applyAlignment="1">
      <alignment/>
    </xf>
    <xf numFmtId="164" fontId="6" fillId="0" borderId="18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/>
    </xf>
    <xf numFmtId="164" fontId="8" fillId="0" borderId="20" xfId="0" applyNumberFormat="1" applyFont="1" applyFill="1" applyBorder="1" applyAlignment="1">
      <alignment/>
    </xf>
    <xf numFmtId="164" fontId="7" fillId="0" borderId="25" xfId="0" applyNumberFormat="1" applyFont="1" applyFill="1" applyBorder="1" applyAlignment="1">
      <alignment/>
    </xf>
    <xf numFmtId="164" fontId="8" fillId="0" borderId="25" xfId="0" applyNumberFormat="1" applyFont="1" applyFill="1" applyBorder="1" applyAlignment="1">
      <alignment/>
    </xf>
    <xf numFmtId="164" fontId="7" fillId="0" borderId="0" xfId="0" applyNumberFormat="1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Z67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64.00390625" style="3" customWidth="1"/>
    <col min="2" max="13" width="12.75390625" style="3" customWidth="1"/>
    <col min="14" max="16384" width="14.75390625" style="3" customWidth="1"/>
  </cols>
  <sheetData>
    <row r="1" spans="1:23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</row>
    <row r="2" spans="1:234" ht="18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</row>
    <row r="3" spans="1:11" ht="15.75" customHeight="1">
      <c r="A3" s="5"/>
      <c r="E3" s="6" t="s">
        <v>2</v>
      </c>
      <c r="F3" s="7">
        <v>44599</v>
      </c>
      <c r="J3" s="8"/>
      <c r="K3" s="8"/>
    </row>
    <row r="4" spans="1:234" ht="12.75">
      <c r="A4" s="9"/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</row>
    <row r="5" spans="1:234" ht="12.75">
      <c r="A5" s="11" t="s">
        <v>15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</row>
    <row r="6" spans="1:234" ht="12.75">
      <c r="A6" s="12" t="s">
        <v>16</v>
      </c>
      <c r="B6" s="13">
        <v>392314.12200000003</v>
      </c>
      <c r="C6" s="13">
        <v>378061.7260000001</v>
      </c>
      <c r="D6" s="13">
        <v>362871.62700000004</v>
      </c>
      <c r="E6" s="13">
        <v>384465.956</v>
      </c>
      <c r="F6" s="13">
        <v>382657.35699999996</v>
      </c>
      <c r="G6" s="13">
        <v>391473.04699999985</v>
      </c>
      <c r="H6" s="13">
        <v>416035.733</v>
      </c>
      <c r="I6" s="13">
        <v>423068.76399999997</v>
      </c>
      <c r="J6" s="13">
        <v>405776.6220000001</v>
      </c>
      <c r="K6" s="13">
        <v>456527.964</v>
      </c>
      <c r="L6" s="13">
        <v>429932.3520000001</v>
      </c>
      <c r="M6" s="14">
        <v>464331.378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</row>
    <row r="7" spans="1:234" s="20" customFormat="1" ht="11.25">
      <c r="A7" s="16" t="s">
        <v>17</v>
      </c>
      <c r="B7" s="17">
        <f>B6</f>
        <v>392314.12200000003</v>
      </c>
      <c r="C7" s="17">
        <f aca="true" t="shared" si="0" ref="C7:M7">B7+C6</f>
        <v>770375.8480000001</v>
      </c>
      <c r="D7" s="17">
        <f t="shared" si="0"/>
        <v>1133247.475</v>
      </c>
      <c r="E7" s="17">
        <f t="shared" si="0"/>
        <v>1517713.431</v>
      </c>
      <c r="F7" s="17">
        <f t="shared" si="0"/>
        <v>1900370.7880000002</v>
      </c>
      <c r="G7" s="17">
        <f t="shared" si="0"/>
        <v>2291843.835</v>
      </c>
      <c r="H7" s="17">
        <f t="shared" si="0"/>
        <v>2707879.568</v>
      </c>
      <c r="I7" s="17">
        <f t="shared" si="0"/>
        <v>3130948.332</v>
      </c>
      <c r="J7" s="17">
        <f t="shared" si="0"/>
        <v>3536724.954</v>
      </c>
      <c r="K7" s="17">
        <f t="shared" si="0"/>
        <v>3993252.918</v>
      </c>
      <c r="L7" s="17">
        <f t="shared" si="0"/>
        <v>4423185.2700000005</v>
      </c>
      <c r="M7" s="18">
        <f t="shared" si="0"/>
        <v>4887516.648</v>
      </c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</row>
    <row r="8" spans="1:234" ht="12.75">
      <c r="A8" s="21" t="s">
        <v>18</v>
      </c>
      <c r="B8" s="22">
        <v>71125.6</v>
      </c>
      <c r="C8" s="22">
        <v>71125.6</v>
      </c>
      <c r="D8" s="22">
        <v>71125.6</v>
      </c>
      <c r="E8" s="22">
        <v>71125.6</v>
      </c>
      <c r="F8" s="22">
        <v>71125.6</v>
      </c>
      <c r="G8" s="22">
        <v>71125.6</v>
      </c>
      <c r="H8" s="22">
        <v>71125.6</v>
      </c>
      <c r="I8" s="22">
        <v>71125.6</v>
      </c>
      <c r="J8" s="22">
        <v>71125.6</v>
      </c>
      <c r="K8" s="22">
        <v>71125.6</v>
      </c>
      <c r="L8" s="22">
        <v>71125.6</v>
      </c>
      <c r="M8" s="23">
        <v>71125.6</v>
      </c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</row>
    <row r="9" spans="1:234" s="20" customFormat="1" ht="11.25">
      <c r="A9" s="16" t="s">
        <v>17</v>
      </c>
      <c r="B9" s="17">
        <f>B8</f>
        <v>71125.6</v>
      </c>
      <c r="C9" s="17">
        <f aca="true" t="shared" si="1" ref="C9:M9">B9+C8</f>
        <v>142251.2</v>
      </c>
      <c r="D9" s="17">
        <f t="shared" si="1"/>
        <v>213376.80000000002</v>
      </c>
      <c r="E9" s="17">
        <f t="shared" si="1"/>
        <v>284502.4</v>
      </c>
      <c r="F9" s="17">
        <f t="shared" si="1"/>
        <v>355628</v>
      </c>
      <c r="G9" s="17">
        <f t="shared" si="1"/>
        <v>426753.6</v>
      </c>
      <c r="H9" s="17">
        <f t="shared" si="1"/>
        <v>497879.19999999995</v>
      </c>
      <c r="I9" s="17">
        <f t="shared" si="1"/>
        <v>569004.7999999999</v>
      </c>
      <c r="J9" s="17">
        <f t="shared" si="1"/>
        <v>640130.3999999999</v>
      </c>
      <c r="K9" s="17">
        <f t="shared" si="1"/>
        <v>711255.9999999999</v>
      </c>
      <c r="L9" s="17">
        <f t="shared" si="1"/>
        <v>782381.5999999999</v>
      </c>
      <c r="M9" s="18">
        <f t="shared" si="1"/>
        <v>853507.1999999998</v>
      </c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</row>
    <row r="10" spans="1:234" s="20" customFormat="1" ht="11.25">
      <c r="A10" s="24" t="s">
        <v>19</v>
      </c>
      <c r="B10" s="22">
        <v>7574.9</v>
      </c>
      <c r="C10" s="22">
        <v>7574.9</v>
      </c>
      <c r="D10" s="22">
        <v>7574.9</v>
      </c>
      <c r="E10" s="22">
        <v>7574.9</v>
      </c>
      <c r="F10" s="22">
        <v>7574.9</v>
      </c>
      <c r="G10" s="22">
        <v>7574.9</v>
      </c>
      <c r="H10" s="22">
        <v>7574.9</v>
      </c>
      <c r="I10" s="22">
        <v>7574.9</v>
      </c>
      <c r="J10" s="22">
        <v>7574.9</v>
      </c>
      <c r="K10" s="22">
        <v>7574.9</v>
      </c>
      <c r="L10" s="22">
        <v>7574.9</v>
      </c>
      <c r="M10" s="23">
        <v>7574.6</v>
      </c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</row>
    <row r="11" spans="1:234" s="20" customFormat="1" ht="11.25">
      <c r="A11" s="16" t="s">
        <v>17</v>
      </c>
      <c r="B11" s="17">
        <f>B10</f>
        <v>7574.9</v>
      </c>
      <c r="C11" s="17">
        <f aca="true" t="shared" si="2" ref="C11:M11">B11+C10</f>
        <v>15149.8</v>
      </c>
      <c r="D11" s="17">
        <f t="shared" si="2"/>
        <v>22724.699999999997</v>
      </c>
      <c r="E11" s="17">
        <f t="shared" si="2"/>
        <v>30299.6</v>
      </c>
      <c r="F11" s="17">
        <f t="shared" si="2"/>
        <v>37874.5</v>
      </c>
      <c r="G11" s="17">
        <f t="shared" si="2"/>
        <v>45449.4</v>
      </c>
      <c r="H11" s="17">
        <f t="shared" si="2"/>
        <v>53024.3</v>
      </c>
      <c r="I11" s="17">
        <f t="shared" si="2"/>
        <v>60599.200000000004</v>
      </c>
      <c r="J11" s="17">
        <f t="shared" si="2"/>
        <v>68174.1</v>
      </c>
      <c r="K11" s="17">
        <f t="shared" si="2"/>
        <v>75749</v>
      </c>
      <c r="L11" s="17">
        <f t="shared" si="2"/>
        <v>83323.9</v>
      </c>
      <c r="M11" s="18">
        <f t="shared" si="2"/>
        <v>90898.5</v>
      </c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</row>
    <row r="12" spans="1:234" s="20" customFormat="1" ht="37.5" customHeight="1">
      <c r="A12" s="25" t="s">
        <v>20</v>
      </c>
      <c r="B12" s="22">
        <v>14871.3</v>
      </c>
      <c r="C12" s="22">
        <v>14871.3</v>
      </c>
      <c r="D12" s="22">
        <v>14871.3</v>
      </c>
      <c r="E12" s="22">
        <v>14871.3</v>
      </c>
      <c r="F12" s="22">
        <v>14871.2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3">
        <v>0</v>
      </c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</row>
    <row r="13" spans="1:234" s="20" customFormat="1" ht="11.25">
      <c r="A13" s="16" t="s">
        <v>17</v>
      </c>
      <c r="B13" s="17">
        <f>B12</f>
        <v>14871.3</v>
      </c>
      <c r="C13" s="17">
        <f aca="true" t="shared" si="3" ref="C13:M13">B13+C12</f>
        <v>29742.6</v>
      </c>
      <c r="D13" s="17">
        <f t="shared" si="3"/>
        <v>44613.899999999994</v>
      </c>
      <c r="E13" s="17">
        <f t="shared" si="3"/>
        <v>59485.2</v>
      </c>
      <c r="F13" s="17">
        <f t="shared" si="3"/>
        <v>74356.4</v>
      </c>
      <c r="G13" s="17">
        <f t="shared" si="3"/>
        <v>74356.4</v>
      </c>
      <c r="H13" s="17">
        <f t="shared" si="3"/>
        <v>74356.4</v>
      </c>
      <c r="I13" s="17">
        <f t="shared" si="3"/>
        <v>74356.4</v>
      </c>
      <c r="J13" s="17">
        <f t="shared" si="3"/>
        <v>74356.4</v>
      </c>
      <c r="K13" s="17">
        <f t="shared" si="3"/>
        <v>74356.4</v>
      </c>
      <c r="L13" s="17">
        <f t="shared" si="3"/>
        <v>74356.4</v>
      </c>
      <c r="M13" s="18">
        <f t="shared" si="3"/>
        <v>74356.4</v>
      </c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</row>
    <row r="14" spans="1:234" s="30" customFormat="1" ht="11.25">
      <c r="A14" s="26" t="s">
        <v>21</v>
      </c>
      <c r="B14" s="27">
        <f>B6+B8+B10+B12</f>
        <v>485885.9220000001</v>
      </c>
      <c r="C14" s="27">
        <f aca="true" t="shared" si="4" ref="C14:M14">C6+C8+C10+C12</f>
        <v>471633.5260000001</v>
      </c>
      <c r="D14" s="27">
        <f t="shared" si="4"/>
        <v>456443.4270000001</v>
      </c>
      <c r="E14" s="27">
        <f t="shared" si="4"/>
        <v>478037.756</v>
      </c>
      <c r="F14" s="27">
        <f t="shared" si="4"/>
        <v>476229.057</v>
      </c>
      <c r="G14" s="27">
        <f t="shared" si="4"/>
        <v>470173.5469999999</v>
      </c>
      <c r="H14" s="27">
        <f t="shared" si="4"/>
        <v>494736.233</v>
      </c>
      <c r="I14" s="27">
        <f t="shared" si="4"/>
        <v>501769.26399999997</v>
      </c>
      <c r="J14" s="27">
        <f t="shared" si="4"/>
        <v>484477.1220000001</v>
      </c>
      <c r="K14" s="27">
        <f t="shared" si="4"/>
        <v>535228.464</v>
      </c>
      <c r="L14" s="27">
        <f t="shared" si="4"/>
        <v>508632.8520000001</v>
      </c>
      <c r="M14" s="28">
        <f t="shared" si="4"/>
        <v>543031.578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</row>
    <row r="15" spans="1:234" s="20" customFormat="1" ht="11.25">
      <c r="A15" s="31" t="s">
        <v>17</v>
      </c>
      <c r="B15" s="32">
        <f>B14</f>
        <v>485885.9220000001</v>
      </c>
      <c r="C15" s="32">
        <f aca="true" t="shared" si="5" ref="C15:M15">B15+C14</f>
        <v>957519.4480000002</v>
      </c>
      <c r="D15" s="32">
        <f t="shared" si="5"/>
        <v>1413962.8750000002</v>
      </c>
      <c r="E15" s="32">
        <f t="shared" si="5"/>
        <v>1892000.6310000003</v>
      </c>
      <c r="F15" s="32">
        <f t="shared" si="5"/>
        <v>2368229.688</v>
      </c>
      <c r="G15" s="32">
        <f t="shared" si="5"/>
        <v>2838403.235</v>
      </c>
      <c r="H15" s="32">
        <f t="shared" si="5"/>
        <v>3333139.468</v>
      </c>
      <c r="I15" s="32">
        <f t="shared" si="5"/>
        <v>3834908.732</v>
      </c>
      <c r="J15" s="32">
        <f t="shared" si="5"/>
        <v>4319385.854</v>
      </c>
      <c r="K15" s="32">
        <f t="shared" si="5"/>
        <v>4854614.318</v>
      </c>
      <c r="L15" s="32">
        <f t="shared" si="5"/>
        <v>5363247.17</v>
      </c>
      <c r="M15" s="33">
        <f t="shared" si="5"/>
        <v>5906278.748</v>
      </c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</row>
    <row r="16" spans="1:234" s="20" customFormat="1" ht="11.25">
      <c r="A16" s="34" t="s">
        <v>22</v>
      </c>
      <c r="B16" s="22">
        <v>122100.2</v>
      </c>
      <c r="C16" s="22">
        <v>122556.3</v>
      </c>
      <c r="D16" s="22">
        <v>124626.8</v>
      </c>
      <c r="E16" s="22">
        <v>127030.2</v>
      </c>
      <c r="F16" s="22">
        <v>157122.2</v>
      </c>
      <c r="G16" s="22">
        <v>300019.1</v>
      </c>
      <c r="H16" s="22">
        <v>68004</v>
      </c>
      <c r="I16" s="22">
        <v>68642.6</v>
      </c>
      <c r="J16" s="22">
        <v>130126.1</v>
      </c>
      <c r="K16" s="22">
        <v>131702</v>
      </c>
      <c r="L16" s="22">
        <v>133238.9</v>
      </c>
      <c r="M16" s="23">
        <v>140999.9</v>
      </c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</row>
    <row r="17" spans="1:234" s="20" customFormat="1" ht="11.25">
      <c r="A17" s="35" t="s">
        <v>17</v>
      </c>
      <c r="B17" s="36">
        <f>B16</f>
        <v>122100.19999999998</v>
      </c>
      <c r="C17" s="36">
        <f aca="true" t="shared" si="6" ref="C17:M17">B17+C16</f>
        <v>244656.49999999994</v>
      </c>
      <c r="D17" s="36">
        <f t="shared" si="6"/>
        <v>369283.29999999993</v>
      </c>
      <c r="E17" s="36">
        <f t="shared" si="6"/>
        <v>496313.4999999999</v>
      </c>
      <c r="F17" s="36">
        <f t="shared" si="6"/>
        <v>653435.6999999998</v>
      </c>
      <c r="G17" s="36">
        <f t="shared" si="6"/>
        <v>953454.7999999998</v>
      </c>
      <c r="H17" s="36">
        <f t="shared" si="6"/>
        <v>1021458.7999999998</v>
      </c>
      <c r="I17" s="36">
        <f t="shared" si="6"/>
        <v>1090101.4</v>
      </c>
      <c r="J17" s="36">
        <f t="shared" si="6"/>
        <v>1220227.5</v>
      </c>
      <c r="K17" s="36">
        <f t="shared" si="6"/>
        <v>1351929.5</v>
      </c>
      <c r="L17" s="36">
        <f t="shared" si="6"/>
        <v>1485168.4</v>
      </c>
      <c r="M17" s="37">
        <f t="shared" si="6"/>
        <v>1626168.2999999998</v>
      </c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</row>
    <row r="18" spans="1:234" s="8" customFormat="1" ht="11.25">
      <c r="A18" s="26" t="s">
        <v>23</v>
      </c>
      <c r="B18" s="27">
        <f aca="true" t="shared" si="7" ref="B18:M18">B14+B16</f>
        <v>607986.1220000001</v>
      </c>
      <c r="C18" s="27">
        <f t="shared" si="7"/>
        <v>594189.8260000001</v>
      </c>
      <c r="D18" s="27">
        <f t="shared" si="7"/>
        <v>581070.2270000001</v>
      </c>
      <c r="E18" s="27">
        <f t="shared" si="7"/>
        <v>605067.956</v>
      </c>
      <c r="F18" s="27">
        <f t="shared" si="7"/>
        <v>633351.257</v>
      </c>
      <c r="G18" s="27">
        <f t="shared" si="7"/>
        <v>770192.6469999999</v>
      </c>
      <c r="H18" s="27">
        <f t="shared" si="7"/>
        <v>562740.233</v>
      </c>
      <c r="I18" s="27">
        <f t="shared" si="7"/>
        <v>570411.864</v>
      </c>
      <c r="J18" s="27">
        <f t="shared" si="7"/>
        <v>614603.2220000001</v>
      </c>
      <c r="K18" s="27">
        <f t="shared" si="7"/>
        <v>666930.464</v>
      </c>
      <c r="L18" s="27">
        <f t="shared" si="7"/>
        <v>641871.7520000001</v>
      </c>
      <c r="M18" s="28">
        <f t="shared" si="7"/>
        <v>684031.478</v>
      </c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</row>
    <row r="19" spans="1:234" s="30" customFormat="1" ht="10.5">
      <c r="A19" s="38" t="s">
        <v>17</v>
      </c>
      <c r="B19" s="39">
        <f>B18</f>
        <v>607986.1220000001</v>
      </c>
      <c r="C19" s="39">
        <f aca="true" t="shared" si="8" ref="C19:M19">B19+C18</f>
        <v>1202175.9480000003</v>
      </c>
      <c r="D19" s="39">
        <f t="shared" si="8"/>
        <v>1783246.1750000003</v>
      </c>
      <c r="E19" s="39">
        <f t="shared" si="8"/>
        <v>2388314.131</v>
      </c>
      <c r="F19" s="39">
        <f t="shared" si="8"/>
        <v>3021665.3880000003</v>
      </c>
      <c r="G19" s="39">
        <f t="shared" si="8"/>
        <v>3791858.035</v>
      </c>
      <c r="H19" s="39">
        <f t="shared" si="8"/>
        <v>4354598.268</v>
      </c>
      <c r="I19" s="39">
        <f t="shared" si="8"/>
        <v>4925010.132</v>
      </c>
      <c r="J19" s="39">
        <f t="shared" si="8"/>
        <v>5539613.354</v>
      </c>
      <c r="K19" s="39">
        <f t="shared" si="8"/>
        <v>6206543.818</v>
      </c>
      <c r="L19" s="39">
        <f t="shared" si="8"/>
        <v>6848415.57</v>
      </c>
      <c r="M19" s="40">
        <f t="shared" si="8"/>
        <v>7532447.048</v>
      </c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</row>
    <row r="20" spans="1:234" ht="12.75">
      <c r="A20" s="42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</row>
    <row r="21" spans="1:234" ht="12.75">
      <c r="A21" s="44" t="s">
        <v>24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6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</row>
    <row r="22" spans="1:234" ht="12.75">
      <c r="A22" s="12" t="s">
        <v>16</v>
      </c>
      <c r="B22" s="13">
        <v>366623.23683999997</v>
      </c>
      <c r="C22" s="13">
        <v>47425.769499999995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4">
        <v>0</v>
      </c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</row>
    <row r="23" spans="1:234" s="20" customFormat="1" ht="11.25">
      <c r="A23" s="16" t="s">
        <v>17</v>
      </c>
      <c r="B23" s="17">
        <f>B22</f>
        <v>366623.23683999997</v>
      </c>
      <c r="C23" s="17">
        <f aca="true" t="shared" si="9" ref="C23:M23">B23+C22</f>
        <v>414049.00633999996</v>
      </c>
      <c r="D23" s="17">
        <f t="shared" si="9"/>
        <v>414049.00633999996</v>
      </c>
      <c r="E23" s="17">
        <f t="shared" si="9"/>
        <v>414049.00633999996</v>
      </c>
      <c r="F23" s="17">
        <f t="shared" si="9"/>
        <v>414049.00633999996</v>
      </c>
      <c r="G23" s="17">
        <f t="shared" si="9"/>
        <v>414049.00633999996</v>
      </c>
      <c r="H23" s="17">
        <f t="shared" si="9"/>
        <v>414049.00633999996</v>
      </c>
      <c r="I23" s="17">
        <f t="shared" si="9"/>
        <v>414049.00633999996</v>
      </c>
      <c r="J23" s="17">
        <f t="shared" si="9"/>
        <v>414049.00633999996</v>
      </c>
      <c r="K23" s="17">
        <f t="shared" si="9"/>
        <v>414049.00633999996</v>
      </c>
      <c r="L23" s="17">
        <f t="shared" si="9"/>
        <v>414049.00633999996</v>
      </c>
      <c r="M23" s="18">
        <f t="shared" si="9"/>
        <v>414049.00633999996</v>
      </c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</row>
    <row r="24" spans="1:234" ht="12.75">
      <c r="A24" s="21" t="s">
        <v>18</v>
      </c>
      <c r="B24" s="22">
        <v>71125.6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</row>
    <row r="25" spans="1:234" s="20" customFormat="1" ht="11.25">
      <c r="A25" s="16" t="s">
        <v>17</v>
      </c>
      <c r="B25" s="17">
        <f>B24</f>
        <v>71125.6</v>
      </c>
      <c r="C25" s="17">
        <f aca="true" t="shared" si="10" ref="C25:M25">B25+C24</f>
        <v>71125.6</v>
      </c>
      <c r="D25" s="17">
        <f t="shared" si="10"/>
        <v>71125.6</v>
      </c>
      <c r="E25" s="17">
        <f t="shared" si="10"/>
        <v>71125.6</v>
      </c>
      <c r="F25" s="17">
        <f t="shared" si="10"/>
        <v>71125.6</v>
      </c>
      <c r="G25" s="17">
        <f t="shared" si="10"/>
        <v>71125.6</v>
      </c>
      <c r="H25" s="17">
        <f t="shared" si="10"/>
        <v>71125.6</v>
      </c>
      <c r="I25" s="17">
        <f t="shared" si="10"/>
        <v>71125.6</v>
      </c>
      <c r="J25" s="17">
        <f t="shared" si="10"/>
        <v>71125.6</v>
      </c>
      <c r="K25" s="17">
        <f t="shared" si="10"/>
        <v>71125.6</v>
      </c>
      <c r="L25" s="17">
        <f t="shared" si="10"/>
        <v>71125.6</v>
      </c>
      <c r="M25" s="18">
        <f t="shared" si="10"/>
        <v>71125.6</v>
      </c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</row>
    <row r="26" spans="1:234" s="20" customFormat="1" ht="11.25">
      <c r="A26" s="24" t="s">
        <v>19</v>
      </c>
      <c r="B26" s="22">
        <v>7574.9</v>
      </c>
      <c r="C26" s="22">
        <v>7574.9</v>
      </c>
      <c r="D26" s="22">
        <v>0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3">
        <v>0</v>
      </c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</row>
    <row r="27" spans="1:234" s="20" customFormat="1" ht="11.25">
      <c r="A27" s="16" t="s">
        <v>17</v>
      </c>
      <c r="B27" s="17">
        <f>B26</f>
        <v>7574.9</v>
      </c>
      <c r="C27" s="17">
        <f aca="true" t="shared" si="11" ref="C27:M27">B27+C26</f>
        <v>15149.8</v>
      </c>
      <c r="D27" s="17">
        <f t="shared" si="11"/>
        <v>15149.8</v>
      </c>
      <c r="E27" s="17">
        <f t="shared" si="11"/>
        <v>15149.8</v>
      </c>
      <c r="F27" s="17">
        <f t="shared" si="11"/>
        <v>15149.8</v>
      </c>
      <c r="G27" s="17">
        <f t="shared" si="11"/>
        <v>15149.8</v>
      </c>
      <c r="H27" s="17">
        <f t="shared" si="11"/>
        <v>15149.8</v>
      </c>
      <c r="I27" s="17">
        <f t="shared" si="11"/>
        <v>15149.8</v>
      </c>
      <c r="J27" s="17">
        <f t="shared" si="11"/>
        <v>15149.8</v>
      </c>
      <c r="K27" s="17">
        <f t="shared" si="11"/>
        <v>15149.8</v>
      </c>
      <c r="L27" s="17">
        <f t="shared" si="11"/>
        <v>15149.8</v>
      </c>
      <c r="M27" s="18">
        <f t="shared" si="11"/>
        <v>15149.8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</row>
    <row r="28" spans="1:234" s="20" customFormat="1" ht="38.25" customHeight="1">
      <c r="A28" s="25" t="s">
        <v>20</v>
      </c>
      <c r="B28" s="22">
        <v>14871.3</v>
      </c>
      <c r="C28" s="22">
        <v>14871.3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3">
        <v>0</v>
      </c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</row>
    <row r="29" spans="1:234" s="20" customFormat="1" ht="11.25">
      <c r="A29" s="16" t="s">
        <v>17</v>
      </c>
      <c r="B29" s="17">
        <f>B28</f>
        <v>14871.3</v>
      </c>
      <c r="C29" s="17">
        <f aca="true" t="shared" si="12" ref="C29:M29">B29+C28</f>
        <v>29742.6</v>
      </c>
      <c r="D29" s="17">
        <f t="shared" si="12"/>
        <v>29742.6</v>
      </c>
      <c r="E29" s="17">
        <f t="shared" si="12"/>
        <v>29742.6</v>
      </c>
      <c r="F29" s="17">
        <f t="shared" si="12"/>
        <v>29742.6</v>
      </c>
      <c r="G29" s="17">
        <f t="shared" si="12"/>
        <v>29742.6</v>
      </c>
      <c r="H29" s="17">
        <f t="shared" si="12"/>
        <v>29742.6</v>
      </c>
      <c r="I29" s="17">
        <f t="shared" si="12"/>
        <v>29742.6</v>
      </c>
      <c r="J29" s="17">
        <f t="shared" si="12"/>
        <v>29742.6</v>
      </c>
      <c r="K29" s="17">
        <f t="shared" si="12"/>
        <v>29742.6</v>
      </c>
      <c r="L29" s="17">
        <f t="shared" si="12"/>
        <v>29742.6</v>
      </c>
      <c r="M29" s="18">
        <f t="shared" si="12"/>
        <v>29742.6</v>
      </c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</row>
    <row r="30" spans="1:234" s="30" customFormat="1" ht="11.25">
      <c r="A30" s="26" t="s">
        <v>21</v>
      </c>
      <c r="B30" s="27">
        <f>B22+B24+B26+B28</f>
        <v>460195.03684</v>
      </c>
      <c r="C30" s="27">
        <f aca="true" t="shared" si="13" ref="C30:M30">C22+C24+C26+C28</f>
        <v>69871.96949999999</v>
      </c>
      <c r="D30" s="27">
        <f t="shared" si="13"/>
        <v>0</v>
      </c>
      <c r="E30" s="27">
        <f t="shared" si="13"/>
        <v>0</v>
      </c>
      <c r="F30" s="27">
        <f t="shared" si="13"/>
        <v>0</v>
      </c>
      <c r="G30" s="27">
        <f t="shared" si="13"/>
        <v>0</v>
      </c>
      <c r="H30" s="27">
        <f t="shared" si="13"/>
        <v>0</v>
      </c>
      <c r="I30" s="27">
        <f t="shared" si="13"/>
        <v>0</v>
      </c>
      <c r="J30" s="27">
        <f t="shared" si="13"/>
        <v>0</v>
      </c>
      <c r="K30" s="27">
        <f t="shared" si="13"/>
        <v>0</v>
      </c>
      <c r="L30" s="27">
        <f t="shared" si="13"/>
        <v>0</v>
      </c>
      <c r="M30" s="28">
        <f t="shared" si="13"/>
        <v>0</v>
      </c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</row>
    <row r="31" spans="1:234" s="20" customFormat="1" ht="11.25">
      <c r="A31" s="31" t="s">
        <v>17</v>
      </c>
      <c r="B31" s="47">
        <f>B30</f>
        <v>460195.03684</v>
      </c>
      <c r="C31" s="32">
        <f aca="true" t="shared" si="14" ref="C31:M31">B31+C30</f>
        <v>530067.00634</v>
      </c>
      <c r="D31" s="32">
        <f t="shared" si="14"/>
        <v>530067.00634</v>
      </c>
      <c r="E31" s="32">
        <f t="shared" si="14"/>
        <v>530067.00634</v>
      </c>
      <c r="F31" s="32">
        <f t="shared" si="14"/>
        <v>530067.00634</v>
      </c>
      <c r="G31" s="32">
        <f t="shared" si="14"/>
        <v>530067.00634</v>
      </c>
      <c r="H31" s="32">
        <f t="shared" si="14"/>
        <v>530067.00634</v>
      </c>
      <c r="I31" s="32">
        <f t="shared" si="14"/>
        <v>530067.00634</v>
      </c>
      <c r="J31" s="32">
        <f t="shared" si="14"/>
        <v>530067.00634</v>
      </c>
      <c r="K31" s="32">
        <f t="shared" si="14"/>
        <v>530067.00634</v>
      </c>
      <c r="L31" s="32">
        <f t="shared" si="14"/>
        <v>530067.00634</v>
      </c>
      <c r="M31" s="33">
        <f t="shared" si="14"/>
        <v>530067.00634</v>
      </c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</row>
    <row r="32" spans="1:234" s="20" customFormat="1" ht="12" customHeight="1">
      <c r="A32" s="34" t="s">
        <v>22</v>
      </c>
      <c r="B32" s="22">
        <v>122100.2</v>
      </c>
      <c r="C32" s="22">
        <v>53869.8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</row>
    <row r="33" spans="1:234" s="20" customFormat="1" ht="11.25">
      <c r="A33" s="35" t="s">
        <v>17</v>
      </c>
      <c r="B33" s="36">
        <f>B32</f>
        <v>122100.19999999998</v>
      </c>
      <c r="C33" s="36">
        <f aca="true" t="shared" si="15" ref="C33:M33">B33+C32</f>
        <v>175970</v>
      </c>
      <c r="D33" s="36">
        <f t="shared" si="15"/>
        <v>175970</v>
      </c>
      <c r="E33" s="36">
        <f t="shared" si="15"/>
        <v>175970</v>
      </c>
      <c r="F33" s="36">
        <f t="shared" si="15"/>
        <v>175970</v>
      </c>
      <c r="G33" s="36">
        <f t="shared" si="15"/>
        <v>175970</v>
      </c>
      <c r="H33" s="36">
        <f t="shared" si="15"/>
        <v>175970</v>
      </c>
      <c r="I33" s="36">
        <f t="shared" si="15"/>
        <v>175970</v>
      </c>
      <c r="J33" s="36">
        <f t="shared" si="15"/>
        <v>175970</v>
      </c>
      <c r="K33" s="36">
        <f t="shared" si="15"/>
        <v>175970</v>
      </c>
      <c r="L33" s="36">
        <f t="shared" si="15"/>
        <v>175970</v>
      </c>
      <c r="M33" s="37">
        <f t="shared" si="15"/>
        <v>175970</v>
      </c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</row>
    <row r="34" spans="1:234" s="8" customFormat="1" ht="11.25">
      <c r="A34" s="26" t="s">
        <v>23</v>
      </c>
      <c r="B34" s="27">
        <f aca="true" t="shared" si="16" ref="B34:M34">B30+B32</f>
        <v>582295.23684</v>
      </c>
      <c r="C34" s="27">
        <f t="shared" si="16"/>
        <v>123741.7695</v>
      </c>
      <c r="D34" s="27">
        <f t="shared" si="16"/>
        <v>0</v>
      </c>
      <c r="E34" s="27">
        <f t="shared" si="16"/>
        <v>0</v>
      </c>
      <c r="F34" s="27">
        <f t="shared" si="16"/>
        <v>0</v>
      </c>
      <c r="G34" s="27">
        <f t="shared" si="16"/>
        <v>0</v>
      </c>
      <c r="H34" s="27">
        <f t="shared" si="16"/>
        <v>0</v>
      </c>
      <c r="I34" s="27">
        <f t="shared" si="16"/>
        <v>0</v>
      </c>
      <c r="J34" s="27">
        <f t="shared" si="16"/>
        <v>0</v>
      </c>
      <c r="K34" s="27">
        <f t="shared" si="16"/>
        <v>0</v>
      </c>
      <c r="L34" s="27">
        <f t="shared" si="16"/>
        <v>0</v>
      </c>
      <c r="M34" s="28">
        <f t="shared" si="16"/>
        <v>0</v>
      </c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</row>
    <row r="35" spans="1:234" s="30" customFormat="1" ht="10.5">
      <c r="A35" s="48" t="s">
        <v>17</v>
      </c>
      <c r="B35" s="49">
        <f>B34</f>
        <v>582295.23684</v>
      </c>
      <c r="C35" s="49">
        <f aca="true" t="shared" si="17" ref="C35:M35">B35+C34</f>
        <v>706037.0063400001</v>
      </c>
      <c r="D35" s="49">
        <f t="shared" si="17"/>
        <v>706037.0063400001</v>
      </c>
      <c r="E35" s="49">
        <f t="shared" si="17"/>
        <v>706037.0063400001</v>
      </c>
      <c r="F35" s="49">
        <f t="shared" si="17"/>
        <v>706037.0063400001</v>
      </c>
      <c r="G35" s="49">
        <f t="shared" si="17"/>
        <v>706037.0063400001</v>
      </c>
      <c r="H35" s="49">
        <f t="shared" si="17"/>
        <v>706037.0063400001</v>
      </c>
      <c r="I35" s="49">
        <f t="shared" si="17"/>
        <v>706037.0063400001</v>
      </c>
      <c r="J35" s="49">
        <f t="shared" si="17"/>
        <v>706037.0063400001</v>
      </c>
      <c r="K35" s="49">
        <f t="shared" si="17"/>
        <v>706037.0063400001</v>
      </c>
      <c r="L35" s="49">
        <f t="shared" si="17"/>
        <v>706037.0063400001</v>
      </c>
      <c r="M35" s="50">
        <f t="shared" si="17"/>
        <v>706037.0063400001</v>
      </c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</row>
    <row r="36" spans="1:234" ht="12.75">
      <c r="A36" s="51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</row>
    <row r="37" spans="1:234" ht="12.75">
      <c r="A37" s="53" t="s">
        <v>25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5"/>
      <c r="GZ37" s="15"/>
      <c r="HA37" s="15"/>
      <c r="HB37" s="15"/>
      <c r="HC37" s="15"/>
      <c r="HD37" s="15"/>
      <c r="HE37" s="15"/>
      <c r="HF37" s="15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</row>
    <row r="38" spans="1:234" ht="12.75">
      <c r="A38" s="12" t="s">
        <v>16</v>
      </c>
      <c r="B38" s="13">
        <f>IF(B6=0,0,ROUND(B22/B6*100,1))</f>
        <v>93.5</v>
      </c>
      <c r="C38" s="13">
        <f aca="true" t="shared" si="18" ref="C38:M38">IF(C6=0,0,ROUND(C22/C6*100,1))</f>
        <v>12.5</v>
      </c>
      <c r="D38" s="13">
        <f t="shared" si="18"/>
        <v>0</v>
      </c>
      <c r="E38" s="13">
        <f t="shared" si="18"/>
        <v>0</v>
      </c>
      <c r="F38" s="13">
        <f t="shared" si="18"/>
        <v>0</v>
      </c>
      <c r="G38" s="13">
        <f t="shared" si="18"/>
        <v>0</v>
      </c>
      <c r="H38" s="13">
        <f t="shared" si="18"/>
        <v>0</v>
      </c>
      <c r="I38" s="13">
        <f t="shared" si="18"/>
        <v>0</v>
      </c>
      <c r="J38" s="13">
        <f t="shared" si="18"/>
        <v>0</v>
      </c>
      <c r="K38" s="13">
        <f t="shared" si="18"/>
        <v>0</v>
      </c>
      <c r="L38" s="13">
        <f t="shared" si="18"/>
        <v>0</v>
      </c>
      <c r="M38" s="14">
        <f t="shared" si="18"/>
        <v>0</v>
      </c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5"/>
      <c r="DE38" s="15"/>
      <c r="DF38" s="15"/>
      <c r="DG38" s="15"/>
      <c r="DH38" s="15"/>
      <c r="DI38" s="15"/>
      <c r="DJ38" s="15"/>
      <c r="DK38" s="15"/>
      <c r="DL38" s="15"/>
      <c r="DM38" s="15"/>
      <c r="DN38" s="15"/>
      <c r="DO38" s="15"/>
      <c r="DP38" s="15"/>
      <c r="DQ38" s="15"/>
      <c r="DR38" s="15"/>
      <c r="DS38" s="15"/>
      <c r="DT38" s="15"/>
      <c r="DU38" s="15"/>
      <c r="DV38" s="15"/>
      <c r="DW38" s="15"/>
      <c r="DX38" s="15"/>
      <c r="DY38" s="15"/>
      <c r="DZ38" s="15"/>
      <c r="EA38" s="15"/>
      <c r="EB38" s="15"/>
      <c r="EC38" s="15"/>
      <c r="ED38" s="15"/>
      <c r="EE38" s="15"/>
      <c r="EF38" s="15"/>
      <c r="EG38" s="15"/>
      <c r="EH38" s="15"/>
      <c r="EI38" s="15"/>
      <c r="EJ38" s="15"/>
      <c r="EK38" s="15"/>
      <c r="EL38" s="15"/>
      <c r="EM38" s="15"/>
      <c r="EN38" s="15"/>
      <c r="EO38" s="15"/>
      <c r="EP38" s="15"/>
      <c r="EQ38" s="15"/>
      <c r="ER38" s="15"/>
      <c r="ES38" s="15"/>
      <c r="ET38" s="15"/>
      <c r="EU38" s="15"/>
      <c r="EV38" s="15"/>
      <c r="EW38" s="15"/>
      <c r="EX38" s="15"/>
      <c r="EY38" s="15"/>
      <c r="EZ38" s="15"/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5"/>
      <c r="GB38" s="15"/>
      <c r="GC38" s="15"/>
      <c r="GD38" s="15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5"/>
      <c r="GT38" s="15"/>
      <c r="GU38" s="15"/>
      <c r="GV38" s="15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5"/>
      <c r="HL38" s="15"/>
      <c r="HM38" s="15"/>
      <c r="HN38" s="15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</row>
    <row r="39" spans="1:234" ht="12.75">
      <c r="A39" s="16" t="s">
        <v>17</v>
      </c>
      <c r="B39" s="17">
        <f aca="true" t="shared" si="19" ref="B39:M51">IF(B7=0,0,ROUND(B23/B7*100,1))</f>
        <v>93.5</v>
      </c>
      <c r="C39" s="17">
        <f t="shared" si="19"/>
        <v>53.7</v>
      </c>
      <c r="D39" s="17">
        <f t="shared" si="19"/>
        <v>36.5</v>
      </c>
      <c r="E39" s="17">
        <f t="shared" si="19"/>
        <v>27.3</v>
      </c>
      <c r="F39" s="17">
        <f t="shared" si="19"/>
        <v>21.8</v>
      </c>
      <c r="G39" s="17">
        <f t="shared" si="19"/>
        <v>18.1</v>
      </c>
      <c r="H39" s="17">
        <f t="shared" si="19"/>
        <v>15.3</v>
      </c>
      <c r="I39" s="17">
        <f t="shared" si="19"/>
        <v>13.2</v>
      </c>
      <c r="J39" s="17">
        <f t="shared" si="19"/>
        <v>11.7</v>
      </c>
      <c r="K39" s="17">
        <f t="shared" si="19"/>
        <v>10.4</v>
      </c>
      <c r="L39" s="17">
        <f t="shared" si="19"/>
        <v>9.4</v>
      </c>
      <c r="M39" s="18">
        <f t="shared" si="19"/>
        <v>8.5</v>
      </c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</row>
    <row r="40" spans="1:234" ht="12.75">
      <c r="A40" s="21" t="s">
        <v>18</v>
      </c>
      <c r="B40" s="22">
        <f t="shared" si="19"/>
        <v>100</v>
      </c>
      <c r="C40" s="22">
        <f t="shared" si="19"/>
        <v>0</v>
      </c>
      <c r="D40" s="22">
        <f t="shared" si="19"/>
        <v>0</v>
      </c>
      <c r="E40" s="22">
        <f t="shared" si="19"/>
        <v>0</v>
      </c>
      <c r="F40" s="22">
        <f t="shared" si="19"/>
        <v>0</v>
      </c>
      <c r="G40" s="22">
        <f t="shared" si="19"/>
        <v>0</v>
      </c>
      <c r="H40" s="22">
        <f t="shared" si="19"/>
        <v>0</v>
      </c>
      <c r="I40" s="22">
        <f t="shared" si="19"/>
        <v>0</v>
      </c>
      <c r="J40" s="22">
        <f t="shared" si="19"/>
        <v>0</v>
      </c>
      <c r="K40" s="22">
        <f t="shared" si="19"/>
        <v>0</v>
      </c>
      <c r="L40" s="22">
        <f t="shared" si="19"/>
        <v>0</v>
      </c>
      <c r="M40" s="23">
        <f t="shared" si="19"/>
        <v>0</v>
      </c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5"/>
      <c r="DE40" s="15"/>
      <c r="DF40" s="15"/>
      <c r="DG40" s="15"/>
      <c r="DH40" s="15"/>
      <c r="DI40" s="15"/>
      <c r="DJ40" s="15"/>
      <c r="DK40" s="15"/>
      <c r="DL40" s="15"/>
      <c r="DM40" s="15"/>
      <c r="DN40" s="15"/>
      <c r="DO40" s="15"/>
      <c r="DP40" s="15"/>
      <c r="DQ40" s="15"/>
      <c r="DR40" s="15"/>
      <c r="DS40" s="15"/>
      <c r="DT40" s="15"/>
      <c r="DU40" s="15"/>
      <c r="DV40" s="15"/>
      <c r="DW40" s="15"/>
      <c r="DX40" s="15"/>
      <c r="DY40" s="15"/>
      <c r="DZ40" s="15"/>
      <c r="EA40" s="15"/>
      <c r="EB40" s="15"/>
      <c r="EC40" s="15"/>
      <c r="ED40" s="15"/>
      <c r="EE40" s="15"/>
      <c r="EF40" s="15"/>
      <c r="EG40" s="15"/>
      <c r="EH40" s="15"/>
      <c r="EI40" s="15"/>
      <c r="EJ40" s="15"/>
      <c r="EK40" s="15"/>
      <c r="EL40" s="15"/>
      <c r="EM40" s="15"/>
      <c r="EN40" s="15"/>
      <c r="EO40" s="15"/>
      <c r="EP40" s="15"/>
      <c r="EQ40" s="15"/>
      <c r="ER40" s="15"/>
      <c r="ES40" s="15"/>
      <c r="ET40" s="15"/>
      <c r="EU40" s="15"/>
      <c r="EV40" s="15"/>
      <c r="EW40" s="15"/>
      <c r="EX40" s="15"/>
      <c r="EY40" s="15"/>
      <c r="EZ40" s="15"/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/>
      <c r="FL40" s="15"/>
      <c r="FM40" s="15"/>
      <c r="FN40" s="15"/>
      <c r="FO40" s="15"/>
      <c r="FP40" s="15"/>
      <c r="FQ40" s="15"/>
      <c r="FR40" s="15"/>
      <c r="FS40" s="15"/>
      <c r="FT40" s="15"/>
      <c r="FU40" s="15"/>
      <c r="FV40" s="15"/>
      <c r="FW40" s="15"/>
      <c r="FX40" s="15"/>
      <c r="FY40" s="15"/>
      <c r="FZ40" s="15"/>
      <c r="GA40" s="15"/>
      <c r="GB40" s="15"/>
      <c r="GC40" s="15"/>
      <c r="GD40" s="15"/>
      <c r="GE40" s="15"/>
      <c r="GF40" s="15"/>
      <c r="GG40" s="15"/>
      <c r="GH40" s="15"/>
      <c r="GI40" s="15"/>
      <c r="GJ40" s="15"/>
      <c r="GK40" s="15"/>
      <c r="GL40" s="15"/>
      <c r="GM40" s="15"/>
      <c r="GN40" s="15"/>
      <c r="GO40" s="15"/>
      <c r="GP40" s="15"/>
      <c r="GQ40" s="15"/>
      <c r="GR40" s="15"/>
      <c r="GS40" s="15"/>
      <c r="GT40" s="15"/>
      <c r="GU40" s="15"/>
      <c r="GV40" s="15"/>
      <c r="GW40" s="15"/>
      <c r="GX40" s="15"/>
      <c r="GY40" s="15"/>
      <c r="GZ40" s="15"/>
      <c r="HA40" s="15"/>
      <c r="HB40" s="15"/>
      <c r="HC40" s="15"/>
      <c r="HD40" s="15"/>
      <c r="HE40" s="15"/>
      <c r="HF40" s="15"/>
      <c r="HG40" s="15"/>
      <c r="HH40" s="15"/>
      <c r="HI40" s="15"/>
      <c r="HJ40" s="15"/>
      <c r="HK40" s="15"/>
      <c r="HL40" s="15"/>
      <c r="HM40" s="15"/>
      <c r="HN40" s="15"/>
      <c r="HO40" s="15"/>
      <c r="HP40" s="15"/>
      <c r="HQ40" s="15"/>
      <c r="HR40" s="15"/>
      <c r="HS40" s="15"/>
      <c r="HT40" s="15"/>
      <c r="HU40" s="15"/>
      <c r="HV40" s="15"/>
      <c r="HW40" s="15"/>
      <c r="HX40" s="15"/>
      <c r="HY40" s="15"/>
      <c r="HZ40" s="15"/>
    </row>
    <row r="41" spans="1:234" ht="12.75">
      <c r="A41" s="16" t="s">
        <v>17</v>
      </c>
      <c r="B41" s="17">
        <f t="shared" si="19"/>
        <v>100</v>
      </c>
      <c r="C41" s="17">
        <f t="shared" si="19"/>
        <v>50</v>
      </c>
      <c r="D41" s="17">
        <f t="shared" si="19"/>
        <v>33.3</v>
      </c>
      <c r="E41" s="17">
        <f t="shared" si="19"/>
        <v>25</v>
      </c>
      <c r="F41" s="17">
        <f t="shared" si="19"/>
        <v>20</v>
      </c>
      <c r="G41" s="17">
        <f t="shared" si="19"/>
        <v>16.7</v>
      </c>
      <c r="H41" s="17">
        <f t="shared" si="19"/>
        <v>14.3</v>
      </c>
      <c r="I41" s="17">
        <f t="shared" si="19"/>
        <v>12.5</v>
      </c>
      <c r="J41" s="17">
        <f t="shared" si="19"/>
        <v>11.1</v>
      </c>
      <c r="K41" s="17">
        <f t="shared" si="19"/>
        <v>10</v>
      </c>
      <c r="L41" s="17">
        <f t="shared" si="19"/>
        <v>9.1</v>
      </c>
      <c r="M41" s="18">
        <f t="shared" si="19"/>
        <v>8.3</v>
      </c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</row>
    <row r="42" spans="1:234" ht="12.75">
      <c r="A42" s="24" t="s">
        <v>19</v>
      </c>
      <c r="B42" s="22">
        <f t="shared" si="19"/>
        <v>100</v>
      </c>
      <c r="C42" s="22">
        <f t="shared" si="19"/>
        <v>100</v>
      </c>
      <c r="D42" s="22">
        <f t="shared" si="19"/>
        <v>0</v>
      </c>
      <c r="E42" s="22">
        <f t="shared" si="19"/>
        <v>0</v>
      </c>
      <c r="F42" s="22">
        <f t="shared" si="19"/>
        <v>0</v>
      </c>
      <c r="G42" s="22">
        <f t="shared" si="19"/>
        <v>0</v>
      </c>
      <c r="H42" s="22">
        <f t="shared" si="19"/>
        <v>0</v>
      </c>
      <c r="I42" s="22">
        <f t="shared" si="19"/>
        <v>0</v>
      </c>
      <c r="J42" s="22">
        <f t="shared" si="19"/>
        <v>0</v>
      </c>
      <c r="K42" s="22">
        <f t="shared" si="19"/>
        <v>0</v>
      </c>
      <c r="L42" s="22">
        <f t="shared" si="19"/>
        <v>0</v>
      </c>
      <c r="M42" s="23">
        <f t="shared" si="19"/>
        <v>0</v>
      </c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  <c r="GF42" s="15"/>
      <c r="GG42" s="15"/>
      <c r="GH42" s="15"/>
      <c r="GI42" s="15"/>
      <c r="GJ42" s="15"/>
      <c r="GK42" s="15"/>
      <c r="GL42" s="15"/>
      <c r="GM42" s="15"/>
      <c r="GN42" s="15"/>
      <c r="GO42" s="15"/>
      <c r="GP42" s="15"/>
      <c r="GQ42" s="15"/>
      <c r="GR42" s="15"/>
      <c r="GS42" s="15"/>
      <c r="GT42" s="15"/>
      <c r="GU42" s="15"/>
      <c r="GV42" s="15"/>
      <c r="GW42" s="15"/>
      <c r="GX42" s="15"/>
      <c r="GY42" s="15"/>
      <c r="GZ42" s="15"/>
      <c r="HA42" s="15"/>
      <c r="HB42" s="15"/>
      <c r="HC42" s="15"/>
      <c r="HD42" s="15"/>
      <c r="HE42" s="15"/>
      <c r="HF42" s="15"/>
      <c r="HG42" s="15"/>
      <c r="HH42" s="15"/>
      <c r="HI42" s="15"/>
      <c r="HJ42" s="15"/>
      <c r="HK42" s="15"/>
      <c r="HL42" s="15"/>
      <c r="HM42" s="15"/>
      <c r="HN42" s="15"/>
      <c r="HO42" s="15"/>
      <c r="HP42" s="15"/>
      <c r="HQ42" s="15"/>
      <c r="HR42" s="15"/>
      <c r="HS42" s="15"/>
      <c r="HT42" s="15"/>
      <c r="HU42" s="15"/>
      <c r="HV42" s="15"/>
      <c r="HW42" s="15"/>
      <c r="HX42" s="15"/>
      <c r="HY42" s="15"/>
      <c r="HZ42" s="15"/>
    </row>
    <row r="43" spans="1:234" ht="12.75">
      <c r="A43" s="16" t="s">
        <v>17</v>
      </c>
      <c r="B43" s="17">
        <f t="shared" si="19"/>
        <v>100</v>
      </c>
      <c r="C43" s="17">
        <f t="shared" si="19"/>
        <v>100</v>
      </c>
      <c r="D43" s="17">
        <f t="shared" si="19"/>
        <v>66.7</v>
      </c>
      <c r="E43" s="17">
        <f t="shared" si="19"/>
        <v>50</v>
      </c>
      <c r="F43" s="17">
        <f t="shared" si="19"/>
        <v>40</v>
      </c>
      <c r="G43" s="17">
        <f t="shared" si="19"/>
        <v>33.3</v>
      </c>
      <c r="H43" s="17">
        <f t="shared" si="19"/>
        <v>28.6</v>
      </c>
      <c r="I43" s="17">
        <f t="shared" si="19"/>
        <v>25</v>
      </c>
      <c r="J43" s="17">
        <f t="shared" si="19"/>
        <v>22.2</v>
      </c>
      <c r="K43" s="17">
        <f t="shared" si="19"/>
        <v>20</v>
      </c>
      <c r="L43" s="17">
        <f t="shared" si="19"/>
        <v>18.2</v>
      </c>
      <c r="M43" s="18">
        <f t="shared" si="19"/>
        <v>16.7</v>
      </c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</row>
    <row r="44" spans="1:234" ht="39" customHeight="1">
      <c r="A44" s="25" t="s">
        <v>20</v>
      </c>
      <c r="B44" s="22">
        <f t="shared" si="19"/>
        <v>100</v>
      </c>
      <c r="C44" s="22">
        <f t="shared" si="19"/>
        <v>100</v>
      </c>
      <c r="D44" s="22">
        <f t="shared" si="19"/>
        <v>0</v>
      </c>
      <c r="E44" s="22">
        <f t="shared" si="19"/>
        <v>0</v>
      </c>
      <c r="F44" s="22">
        <f t="shared" si="19"/>
        <v>0</v>
      </c>
      <c r="G44" s="22">
        <f t="shared" si="19"/>
        <v>0</v>
      </c>
      <c r="H44" s="22">
        <f t="shared" si="19"/>
        <v>0</v>
      </c>
      <c r="I44" s="22">
        <f t="shared" si="19"/>
        <v>0</v>
      </c>
      <c r="J44" s="22">
        <f t="shared" si="19"/>
        <v>0</v>
      </c>
      <c r="K44" s="22">
        <f t="shared" si="19"/>
        <v>0</v>
      </c>
      <c r="L44" s="22">
        <f t="shared" si="19"/>
        <v>0</v>
      </c>
      <c r="M44" s="23">
        <f t="shared" si="19"/>
        <v>0</v>
      </c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</row>
    <row r="45" spans="1:234" ht="12.75">
      <c r="A45" s="16" t="s">
        <v>17</v>
      </c>
      <c r="B45" s="17">
        <f t="shared" si="19"/>
        <v>100</v>
      </c>
      <c r="C45" s="17">
        <f t="shared" si="19"/>
        <v>100</v>
      </c>
      <c r="D45" s="17">
        <f t="shared" si="19"/>
        <v>66.7</v>
      </c>
      <c r="E45" s="17">
        <f t="shared" si="19"/>
        <v>50</v>
      </c>
      <c r="F45" s="17">
        <f t="shared" si="19"/>
        <v>40</v>
      </c>
      <c r="G45" s="17">
        <f t="shared" si="19"/>
        <v>40</v>
      </c>
      <c r="H45" s="17">
        <f t="shared" si="19"/>
        <v>40</v>
      </c>
      <c r="I45" s="17">
        <f t="shared" si="19"/>
        <v>40</v>
      </c>
      <c r="J45" s="17">
        <f t="shared" si="19"/>
        <v>40</v>
      </c>
      <c r="K45" s="17">
        <f t="shared" si="19"/>
        <v>40</v>
      </c>
      <c r="L45" s="17">
        <f t="shared" si="19"/>
        <v>40</v>
      </c>
      <c r="M45" s="18">
        <f t="shared" si="19"/>
        <v>40</v>
      </c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</row>
    <row r="46" spans="1:234" s="8" customFormat="1" ht="11.25">
      <c r="A46" s="26" t="s">
        <v>21</v>
      </c>
      <c r="B46" s="27">
        <f t="shared" si="19"/>
        <v>94.7</v>
      </c>
      <c r="C46" s="27">
        <f t="shared" si="19"/>
        <v>14.8</v>
      </c>
      <c r="D46" s="27">
        <f t="shared" si="19"/>
        <v>0</v>
      </c>
      <c r="E46" s="27">
        <f t="shared" si="19"/>
        <v>0</v>
      </c>
      <c r="F46" s="27">
        <f t="shared" si="19"/>
        <v>0</v>
      </c>
      <c r="G46" s="27">
        <f t="shared" si="19"/>
        <v>0</v>
      </c>
      <c r="H46" s="27">
        <f t="shared" si="19"/>
        <v>0</v>
      </c>
      <c r="I46" s="27">
        <f t="shared" si="19"/>
        <v>0</v>
      </c>
      <c r="J46" s="27">
        <f t="shared" si="19"/>
        <v>0</v>
      </c>
      <c r="K46" s="27">
        <f t="shared" si="19"/>
        <v>0</v>
      </c>
      <c r="L46" s="27">
        <f t="shared" si="19"/>
        <v>0</v>
      </c>
      <c r="M46" s="28">
        <f t="shared" si="19"/>
        <v>0</v>
      </c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</row>
    <row r="47" spans="1:234" s="30" customFormat="1" ht="11.25">
      <c r="A47" s="31" t="s">
        <v>17</v>
      </c>
      <c r="B47" s="47">
        <f t="shared" si="19"/>
        <v>94.7</v>
      </c>
      <c r="C47" s="32">
        <f t="shared" si="19"/>
        <v>55.4</v>
      </c>
      <c r="D47" s="32">
        <f t="shared" si="19"/>
        <v>37.5</v>
      </c>
      <c r="E47" s="32">
        <f t="shared" si="19"/>
        <v>28</v>
      </c>
      <c r="F47" s="32">
        <f t="shared" si="19"/>
        <v>22.4</v>
      </c>
      <c r="G47" s="32">
        <f t="shared" si="19"/>
        <v>18.7</v>
      </c>
      <c r="H47" s="32">
        <f t="shared" si="19"/>
        <v>15.9</v>
      </c>
      <c r="I47" s="32">
        <f t="shared" si="19"/>
        <v>13.8</v>
      </c>
      <c r="J47" s="32">
        <f t="shared" si="19"/>
        <v>12.3</v>
      </c>
      <c r="K47" s="32">
        <f t="shared" si="19"/>
        <v>10.9</v>
      </c>
      <c r="L47" s="32">
        <f t="shared" si="19"/>
        <v>9.9</v>
      </c>
      <c r="M47" s="33">
        <f t="shared" si="19"/>
        <v>9</v>
      </c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</row>
    <row r="48" spans="1:234" s="20" customFormat="1" ht="11.25">
      <c r="A48" s="34" t="s">
        <v>22</v>
      </c>
      <c r="B48" s="22">
        <f t="shared" si="19"/>
        <v>100</v>
      </c>
      <c r="C48" s="22">
        <f t="shared" si="19"/>
        <v>44</v>
      </c>
      <c r="D48" s="22">
        <f t="shared" si="19"/>
        <v>0</v>
      </c>
      <c r="E48" s="22">
        <f t="shared" si="19"/>
        <v>0</v>
      </c>
      <c r="F48" s="22">
        <f t="shared" si="19"/>
        <v>0</v>
      </c>
      <c r="G48" s="22">
        <f t="shared" si="19"/>
        <v>0</v>
      </c>
      <c r="H48" s="22">
        <f t="shared" si="19"/>
        <v>0</v>
      </c>
      <c r="I48" s="22">
        <f t="shared" si="19"/>
        <v>0</v>
      </c>
      <c r="J48" s="22">
        <f t="shared" si="19"/>
        <v>0</v>
      </c>
      <c r="K48" s="22">
        <f t="shared" si="19"/>
        <v>0</v>
      </c>
      <c r="L48" s="22">
        <f t="shared" si="19"/>
        <v>0</v>
      </c>
      <c r="M48" s="23">
        <f t="shared" si="19"/>
        <v>0</v>
      </c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  <c r="GF48" s="15"/>
      <c r="GG48" s="15"/>
      <c r="GH48" s="15"/>
      <c r="GI48" s="15"/>
      <c r="GJ48" s="15"/>
      <c r="GK48" s="15"/>
      <c r="GL48" s="15"/>
      <c r="GM48" s="15"/>
      <c r="GN48" s="15"/>
      <c r="GO48" s="15"/>
      <c r="GP48" s="15"/>
      <c r="GQ48" s="15"/>
      <c r="GR48" s="15"/>
      <c r="GS48" s="15"/>
      <c r="GT48" s="15"/>
      <c r="GU48" s="15"/>
      <c r="GV48" s="15"/>
      <c r="GW48" s="15"/>
      <c r="GX48" s="15"/>
      <c r="GY48" s="15"/>
      <c r="GZ48" s="15"/>
      <c r="HA48" s="15"/>
      <c r="HB48" s="15"/>
      <c r="HC48" s="15"/>
      <c r="HD48" s="15"/>
      <c r="HE48" s="15"/>
      <c r="HF48" s="15"/>
      <c r="HG48" s="15"/>
      <c r="HH48" s="15"/>
      <c r="HI48" s="15"/>
      <c r="HJ48" s="15"/>
      <c r="HK48" s="15"/>
      <c r="HL48" s="15"/>
      <c r="HM48" s="15"/>
      <c r="HN48" s="15"/>
      <c r="HO48" s="15"/>
      <c r="HP48" s="15"/>
      <c r="HQ48" s="15"/>
      <c r="HR48" s="15"/>
      <c r="HS48" s="15"/>
      <c r="HT48" s="15"/>
      <c r="HU48" s="15"/>
      <c r="HV48" s="15"/>
      <c r="HW48" s="15"/>
      <c r="HX48" s="15"/>
      <c r="HY48" s="15"/>
      <c r="HZ48" s="15"/>
    </row>
    <row r="49" spans="1:234" s="20" customFormat="1" ht="11.25">
      <c r="A49" s="35" t="s">
        <v>17</v>
      </c>
      <c r="B49" s="36">
        <f t="shared" si="19"/>
        <v>100</v>
      </c>
      <c r="C49" s="36">
        <f t="shared" si="19"/>
        <v>71.9</v>
      </c>
      <c r="D49" s="36">
        <f t="shared" si="19"/>
        <v>47.7</v>
      </c>
      <c r="E49" s="36">
        <f t="shared" si="19"/>
        <v>35.5</v>
      </c>
      <c r="F49" s="36">
        <f t="shared" si="19"/>
        <v>26.9</v>
      </c>
      <c r="G49" s="36">
        <f t="shared" si="19"/>
        <v>18.5</v>
      </c>
      <c r="H49" s="36">
        <f t="shared" si="19"/>
        <v>17.2</v>
      </c>
      <c r="I49" s="36">
        <f t="shared" si="19"/>
        <v>16.1</v>
      </c>
      <c r="J49" s="36">
        <f t="shared" si="19"/>
        <v>14.4</v>
      </c>
      <c r="K49" s="36">
        <f t="shared" si="19"/>
        <v>13</v>
      </c>
      <c r="L49" s="36">
        <f t="shared" si="19"/>
        <v>11.8</v>
      </c>
      <c r="M49" s="37">
        <f t="shared" si="19"/>
        <v>10.8</v>
      </c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</row>
    <row r="50" spans="1:234" s="8" customFormat="1" ht="11.25">
      <c r="A50" s="26" t="s">
        <v>23</v>
      </c>
      <c r="B50" s="27">
        <f t="shared" si="19"/>
        <v>95.8</v>
      </c>
      <c r="C50" s="27">
        <f t="shared" si="19"/>
        <v>20.8</v>
      </c>
      <c r="D50" s="27">
        <f t="shared" si="19"/>
        <v>0</v>
      </c>
      <c r="E50" s="27">
        <f t="shared" si="19"/>
        <v>0</v>
      </c>
      <c r="F50" s="27">
        <f t="shared" si="19"/>
        <v>0</v>
      </c>
      <c r="G50" s="27">
        <f t="shared" si="19"/>
        <v>0</v>
      </c>
      <c r="H50" s="27">
        <f t="shared" si="19"/>
        <v>0</v>
      </c>
      <c r="I50" s="27">
        <f t="shared" si="19"/>
        <v>0</v>
      </c>
      <c r="J50" s="27">
        <f t="shared" si="19"/>
        <v>0</v>
      </c>
      <c r="K50" s="27">
        <f t="shared" si="19"/>
        <v>0</v>
      </c>
      <c r="L50" s="27">
        <f t="shared" si="19"/>
        <v>0</v>
      </c>
      <c r="M50" s="28">
        <f t="shared" si="19"/>
        <v>0</v>
      </c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</row>
    <row r="51" spans="1:234" s="30" customFormat="1" ht="10.5">
      <c r="A51" s="48" t="s">
        <v>17</v>
      </c>
      <c r="B51" s="49">
        <f t="shared" si="19"/>
        <v>95.8</v>
      </c>
      <c r="C51" s="49">
        <f t="shared" si="19"/>
        <v>58.7</v>
      </c>
      <c r="D51" s="49">
        <f t="shared" si="19"/>
        <v>39.6</v>
      </c>
      <c r="E51" s="49">
        <f t="shared" si="19"/>
        <v>29.6</v>
      </c>
      <c r="F51" s="49">
        <f t="shared" si="19"/>
        <v>23.4</v>
      </c>
      <c r="G51" s="49">
        <f t="shared" si="19"/>
        <v>18.6</v>
      </c>
      <c r="H51" s="49">
        <f t="shared" si="19"/>
        <v>16.2</v>
      </c>
      <c r="I51" s="49">
        <f t="shared" si="19"/>
        <v>14.3</v>
      </c>
      <c r="J51" s="49">
        <f t="shared" si="19"/>
        <v>12.7</v>
      </c>
      <c r="K51" s="49">
        <f t="shared" si="19"/>
        <v>11.4</v>
      </c>
      <c r="L51" s="49">
        <f t="shared" si="19"/>
        <v>10.3</v>
      </c>
      <c r="M51" s="50">
        <f t="shared" si="19"/>
        <v>9.4</v>
      </c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</row>
    <row r="52" spans="1:234" ht="12.75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  <c r="DL52" s="15"/>
      <c r="DM52" s="15"/>
      <c r="DN52" s="15"/>
      <c r="DO52" s="15"/>
      <c r="DP52" s="15"/>
      <c r="DQ52" s="15"/>
      <c r="DR52" s="15"/>
      <c r="DS52" s="15"/>
      <c r="DT52" s="15"/>
      <c r="DU52" s="15"/>
      <c r="DV52" s="15"/>
      <c r="DW52" s="15"/>
      <c r="DX52" s="15"/>
      <c r="DY52" s="15"/>
      <c r="DZ52" s="15"/>
      <c r="EA52" s="15"/>
      <c r="EB52" s="15"/>
      <c r="EC52" s="15"/>
      <c r="ED52" s="15"/>
      <c r="EE52" s="15"/>
      <c r="EF52" s="15"/>
      <c r="EG52" s="15"/>
      <c r="EH52" s="15"/>
      <c r="EI52" s="15"/>
      <c r="EJ52" s="15"/>
      <c r="EK52" s="15"/>
      <c r="EL52" s="15"/>
      <c r="EM52" s="15"/>
      <c r="EN52" s="15"/>
      <c r="EO52" s="15"/>
      <c r="EP52" s="15"/>
      <c r="EQ52" s="15"/>
      <c r="ER52" s="15"/>
      <c r="ES52" s="15"/>
      <c r="ET52" s="15"/>
      <c r="EU52" s="15"/>
      <c r="EV52" s="15"/>
      <c r="EW52" s="15"/>
      <c r="EX52" s="15"/>
      <c r="EY52" s="15"/>
      <c r="EZ52" s="15"/>
      <c r="FA52" s="15"/>
      <c r="FB52" s="15"/>
      <c r="FC52" s="15"/>
      <c r="FD52" s="15"/>
      <c r="FE52" s="15"/>
      <c r="FF52" s="15"/>
      <c r="FG52" s="15"/>
      <c r="FH52" s="15"/>
      <c r="FI52" s="15"/>
      <c r="FJ52" s="15"/>
      <c r="FK52" s="15"/>
      <c r="FL52" s="15"/>
      <c r="FM52" s="15"/>
      <c r="FN52" s="15"/>
      <c r="FO52" s="15"/>
      <c r="FP52" s="15"/>
      <c r="FQ52" s="15"/>
      <c r="FR52" s="15"/>
      <c r="FS52" s="15"/>
      <c r="FT52" s="15"/>
      <c r="FU52" s="15"/>
      <c r="FV52" s="15"/>
      <c r="FW52" s="15"/>
      <c r="FX52" s="15"/>
      <c r="FY52" s="15"/>
      <c r="FZ52" s="15"/>
      <c r="GA52" s="15"/>
      <c r="GB52" s="15"/>
      <c r="GC52" s="15"/>
      <c r="GD52" s="15"/>
      <c r="GE52" s="15"/>
      <c r="GF52" s="15"/>
      <c r="GG52" s="15"/>
      <c r="GH52" s="15"/>
      <c r="GI52" s="15"/>
      <c r="GJ52" s="15"/>
      <c r="GK52" s="15"/>
      <c r="GL52" s="15"/>
      <c r="GM52" s="15"/>
      <c r="GN52" s="15"/>
      <c r="GO52" s="15"/>
      <c r="GP52" s="15"/>
      <c r="GQ52" s="15"/>
      <c r="GR52" s="15"/>
      <c r="GS52" s="15"/>
      <c r="GT52" s="15"/>
      <c r="GU52" s="15"/>
      <c r="GV52" s="15"/>
      <c r="GW52" s="15"/>
      <c r="GX52" s="15"/>
      <c r="GY52" s="15"/>
      <c r="GZ52" s="15"/>
      <c r="HA52" s="15"/>
      <c r="HB52" s="15"/>
      <c r="HC52" s="15"/>
      <c r="HD52" s="15"/>
      <c r="HE52" s="15"/>
      <c r="HF52" s="15"/>
      <c r="HG52" s="15"/>
      <c r="HH52" s="15"/>
      <c r="HI52" s="15"/>
      <c r="HJ52" s="15"/>
      <c r="HK52" s="15"/>
      <c r="HL52" s="15"/>
      <c r="HM52" s="15"/>
      <c r="HN52" s="15"/>
      <c r="HO52" s="15"/>
      <c r="HP52" s="15"/>
      <c r="HQ52" s="15"/>
      <c r="HR52" s="15"/>
      <c r="HS52" s="15"/>
      <c r="HT52" s="15"/>
      <c r="HU52" s="15"/>
      <c r="HV52" s="15"/>
      <c r="HW52" s="15"/>
      <c r="HX52" s="15"/>
      <c r="HY52" s="15"/>
      <c r="HZ52" s="15"/>
    </row>
    <row r="53" spans="1:234" ht="12.75">
      <c r="A53" s="53" t="s">
        <v>26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5"/>
      <c r="DE53" s="15"/>
      <c r="DF53" s="15"/>
      <c r="DG53" s="15"/>
      <c r="DH53" s="15"/>
      <c r="DI53" s="15"/>
      <c r="DJ53" s="15"/>
      <c r="DK53" s="15"/>
      <c r="DL53" s="15"/>
      <c r="DM53" s="15"/>
      <c r="DN53" s="15"/>
      <c r="DO53" s="15"/>
      <c r="DP53" s="15"/>
      <c r="DQ53" s="15"/>
      <c r="DR53" s="15"/>
      <c r="DS53" s="15"/>
      <c r="DT53" s="15"/>
      <c r="DU53" s="15"/>
      <c r="DV53" s="15"/>
      <c r="DW53" s="15"/>
      <c r="DX53" s="15"/>
      <c r="DY53" s="15"/>
      <c r="DZ53" s="15"/>
      <c r="EA53" s="15"/>
      <c r="EB53" s="15"/>
      <c r="EC53" s="15"/>
      <c r="ED53" s="15"/>
      <c r="EE53" s="15"/>
      <c r="EF53" s="15"/>
      <c r="EG53" s="15"/>
      <c r="EH53" s="15"/>
      <c r="EI53" s="15"/>
      <c r="EJ53" s="15"/>
      <c r="EK53" s="15"/>
      <c r="EL53" s="15"/>
      <c r="EM53" s="15"/>
      <c r="EN53" s="15"/>
      <c r="EO53" s="15"/>
      <c r="EP53" s="15"/>
      <c r="EQ53" s="15"/>
      <c r="ER53" s="15"/>
      <c r="ES53" s="15"/>
      <c r="ET53" s="15"/>
      <c r="EU53" s="15"/>
      <c r="EV53" s="15"/>
      <c r="EW53" s="15"/>
      <c r="EX53" s="15"/>
      <c r="EY53" s="15"/>
      <c r="EZ53" s="15"/>
      <c r="FA53" s="15"/>
      <c r="FB53" s="15"/>
      <c r="FC53" s="15"/>
      <c r="FD53" s="15"/>
      <c r="FE53" s="15"/>
      <c r="FF53" s="15"/>
      <c r="FG53" s="15"/>
      <c r="FH53" s="15"/>
      <c r="FI53" s="15"/>
      <c r="FJ53" s="15"/>
      <c r="FK53" s="15"/>
      <c r="FL53" s="15"/>
      <c r="FM53" s="15"/>
      <c r="FN53" s="15"/>
      <c r="FO53" s="15"/>
      <c r="FP53" s="15"/>
      <c r="FQ53" s="15"/>
      <c r="FR53" s="15"/>
      <c r="FS53" s="15"/>
      <c r="FT53" s="15"/>
      <c r="FU53" s="15"/>
      <c r="FV53" s="15"/>
      <c r="FW53" s="15"/>
      <c r="FX53" s="15"/>
      <c r="FY53" s="15"/>
      <c r="FZ53" s="15"/>
      <c r="GA53" s="15"/>
      <c r="GB53" s="15"/>
      <c r="GC53" s="15"/>
      <c r="GD53" s="15"/>
      <c r="GE53" s="15"/>
      <c r="GF53" s="15"/>
      <c r="GG53" s="15"/>
      <c r="GH53" s="15"/>
      <c r="GI53" s="15"/>
      <c r="GJ53" s="15"/>
      <c r="GK53" s="15"/>
      <c r="GL53" s="15"/>
      <c r="GM53" s="15"/>
      <c r="GN53" s="15"/>
      <c r="GO53" s="15"/>
      <c r="GP53" s="15"/>
      <c r="GQ53" s="15"/>
      <c r="GR53" s="15"/>
      <c r="GS53" s="15"/>
      <c r="GT53" s="15"/>
      <c r="GU53" s="15"/>
      <c r="GV53" s="15"/>
      <c r="GW53" s="15"/>
      <c r="GX53" s="15"/>
      <c r="GY53" s="15"/>
      <c r="GZ53" s="15"/>
      <c r="HA53" s="15"/>
      <c r="HB53" s="15"/>
      <c r="HC53" s="15"/>
      <c r="HD53" s="15"/>
      <c r="HE53" s="15"/>
      <c r="HF53" s="15"/>
      <c r="HG53" s="15"/>
      <c r="HH53" s="15"/>
      <c r="HI53" s="15"/>
      <c r="HJ53" s="15"/>
      <c r="HK53" s="15"/>
      <c r="HL53" s="15"/>
      <c r="HM53" s="15"/>
      <c r="HN53" s="15"/>
      <c r="HO53" s="15"/>
      <c r="HP53" s="15"/>
      <c r="HQ53" s="15"/>
      <c r="HR53" s="15"/>
      <c r="HS53" s="15"/>
      <c r="HT53" s="15"/>
      <c r="HU53" s="15"/>
      <c r="HV53" s="15"/>
      <c r="HW53" s="15"/>
      <c r="HX53" s="15"/>
      <c r="HY53" s="15"/>
      <c r="HZ53" s="15"/>
    </row>
    <row r="54" spans="1:234" ht="12.75">
      <c r="A54" s="12" t="s">
        <v>16</v>
      </c>
      <c r="B54" s="13">
        <f>B22-B6</f>
        <v>-25690.885160000063</v>
      </c>
      <c r="C54" s="13">
        <f aca="true" t="shared" si="20" ref="C54:M54">C22-C6</f>
        <v>-330635.9565000001</v>
      </c>
      <c r="D54" s="13">
        <f t="shared" si="20"/>
        <v>-362871.62700000004</v>
      </c>
      <c r="E54" s="13">
        <f t="shared" si="20"/>
        <v>-384465.956</v>
      </c>
      <c r="F54" s="13">
        <f t="shared" si="20"/>
        <v>-382657.35699999996</v>
      </c>
      <c r="G54" s="13">
        <f t="shared" si="20"/>
        <v>-391473.04699999985</v>
      </c>
      <c r="H54" s="13">
        <f t="shared" si="20"/>
        <v>-416035.733</v>
      </c>
      <c r="I54" s="13">
        <f t="shared" si="20"/>
        <v>-423068.76399999997</v>
      </c>
      <c r="J54" s="13">
        <f t="shared" si="20"/>
        <v>-405776.6220000001</v>
      </c>
      <c r="K54" s="13">
        <f t="shared" si="20"/>
        <v>-456527.964</v>
      </c>
      <c r="L54" s="13">
        <f t="shared" si="20"/>
        <v>-429932.3520000001</v>
      </c>
      <c r="M54" s="14">
        <f t="shared" si="20"/>
        <v>-464331.378</v>
      </c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</row>
    <row r="55" spans="1:234" ht="12.75">
      <c r="A55" s="16" t="s">
        <v>17</v>
      </c>
      <c r="B55" s="17">
        <f aca="true" t="shared" si="21" ref="B55:M62">B23-B7</f>
        <v>-25690.885160000063</v>
      </c>
      <c r="C55" s="17">
        <f t="shared" si="21"/>
        <v>-356326.84166000015</v>
      </c>
      <c r="D55" s="17">
        <f t="shared" si="21"/>
        <v>-719198.4686600001</v>
      </c>
      <c r="E55" s="17">
        <f t="shared" si="21"/>
        <v>-1103664.42466</v>
      </c>
      <c r="F55" s="17">
        <f t="shared" si="21"/>
        <v>-1486321.7816600003</v>
      </c>
      <c r="G55" s="17">
        <f t="shared" si="21"/>
        <v>-1877794.82866</v>
      </c>
      <c r="H55" s="17">
        <f t="shared" si="21"/>
        <v>-2293830.56166</v>
      </c>
      <c r="I55" s="17">
        <f t="shared" si="21"/>
        <v>-2716899.32566</v>
      </c>
      <c r="J55" s="17">
        <f t="shared" si="21"/>
        <v>-3122675.94766</v>
      </c>
      <c r="K55" s="17">
        <f t="shared" si="21"/>
        <v>-3579203.91166</v>
      </c>
      <c r="L55" s="17">
        <f t="shared" si="21"/>
        <v>-4009136.2636600006</v>
      </c>
      <c r="M55" s="18">
        <f t="shared" si="21"/>
        <v>-4473467.64166</v>
      </c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</row>
    <row r="56" spans="1:234" ht="12.75">
      <c r="A56" s="21" t="s">
        <v>18</v>
      </c>
      <c r="B56" s="22">
        <f t="shared" si="21"/>
        <v>0</v>
      </c>
      <c r="C56" s="22">
        <f t="shared" si="21"/>
        <v>-71125.6</v>
      </c>
      <c r="D56" s="22">
        <f t="shared" si="21"/>
        <v>-71125.6</v>
      </c>
      <c r="E56" s="22">
        <f t="shared" si="21"/>
        <v>-71125.6</v>
      </c>
      <c r="F56" s="22">
        <f t="shared" si="21"/>
        <v>-71125.6</v>
      </c>
      <c r="G56" s="22">
        <f t="shared" si="21"/>
        <v>-71125.6</v>
      </c>
      <c r="H56" s="22">
        <f t="shared" si="21"/>
        <v>-71125.6</v>
      </c>
      <c r="I56" s="22">
        <f t="shared" si="21"/>
        <v>-71125.6</v>
      </c>
      <c r="J56" s="22">
        <f t="shared" si="21"/>
        <v>-71125.6</v>
      </c>
      <c r="K56" s="22">
        <f t="shared" si="21"/>
        <v>-71125.6</v>
      </c>
      <c r="L56" s="22">
        <f t="shared" si="21"/>
        <v>-71125.6</v>
      </c>
      <c r="M56" s="23">
        <f t="shared" si="21"/>
        <v>-71125.6</v>
      </c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  <c r="GF56" s="15"/>
      <c r="GG56" s="15"/>
      <c r="GH56" s="15"/>
      <c r="GI56" s="15"/>
      <c r="GJ56" s="15"/>
      <c r="GK56" s="15"/>
      <c r="GL56" s="15"/>
      <c r="GM56" s="15"/>
      <c r="GN56" s="15"/>
      <c r="GO56" s="15"/>
      <c r="GP56" s="15"/>
      <c r="GQ56" s="15"/>
      <c r="GR56" s="15"/>
      <c r="GS56" s="15"/>
      <c r="GT56" s="15"/>
      <c r="GU56" s="15"/>
      <c r="GV56" s="15"/>
      <c r="GW56" s="15"/>
      <c r="GX56" s="15"/>
      <c r="GY56" s="15"/>
      <c r="GZ56" s="15"/>
      <c r="HA56" s="15"/>
      <c r="HB56" s="15"/>
      <c r="HC56" s="15"/>
      <c r="HD56" s="15"/>
      <c r="HE56" s="15"/>
      <c r="HF56" s="15"/>
      <c r="HG56" s="15"/>
      <c r="HH56" s="15"/>
      <c r="HI56" s="15"/>
      <c r="HJ56" s="15"/>
      <c r="HK56" s="15"/>
      <c r="HL56" s="15"/>
      <c r="HM56" s="15"/>
      <c r="HN56" s="15"/>
      <c r="HO56" s="15"/>
      <c r="HP56" s="15"/>
      <c r="HQ56" s="15"/>
      <c r="HR56" s="15"/>
      <c r="HS56" s="15"/>
      <c r="HT56" s="15"/>
      <c r="HU56" s="15"/>
      <c r="HV56" s="15"/>
      <c r="HW56" s="15"/>
      <c r="HX56" s="15"/>
      <c r="HY56" s="15"/>
      <c r="HZ56" s="15"/>
    </row>
    <row r="57" spans="1:234" ht="12.75">
      <c r="A57" s="16" t="s">
        <v>17</v>
      </c>
      <c r="B57" s="17">
        <f t="shared" si="21"/>
        <v>0</v>
      </c>
      <c r="C57" s="17">
        <f t="shared" si="21"/>
        <v>-71125.6</v>
      </c>
      <c r="D57" s="17">
        <f t="shared" si="21"/>
        <v>-142251.2</v>
      </c>
      <c r="E57" s="17">
        <f t="shared" si="21"/>
        <v>-213376.80000000002</v>
      </c>
      <c r="F57" s="17">
        <f t="shared" si="21"/>
        <v>-284502.4</v>
      </c>
      <c r="G57" s="17">
        <f t="shared" si="21"/>
        <v>-355628</v>
      </c>
      <c r="H57" s="17">
        <f t="shared" si="21"/>
        <v>-426753.6</v>
      </c>
      <c r="I57" s="17">
        <f t="shared" si="21"/>
        <v>-497879.19999999995</v>
      </c>
      <c r="J57" s="17">
        <f t="shared" si="21"/>
        <v>-569004.7999999999</v>
      </c>
      <c r="K57" s="17">
        <f t="shared" si="21"/>
        <v>-640130.3999999999</v>
      </c>
      <c r="L57" s="17">
        <f t="shared" si="21"/>
        <v>-711255.9999999999</v>
      </c>
      <c r="M57" s="18">
        <f t="shared" si="21"/>
        <v>-782381.5999999999</v>
      </c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</row>
    <row r="58" spans="1:234" ht="12.75">
      <c r="A58" s="24" t="s">
        <v>19</v>
      </c>
      <c r="B58" s="22">
        <f t="shared" si="21"/>
        <v>0</v>
      </c>
      <c r="C58" s="22">
        <f t="shared" si="21"/>
        <v>0</v>
      </c>
      <c r="D58" s="22">
        <f t="shared" si="21"/>
        <v>-7574.9</v>
      </c>
      <c r="E58" s="22">
        <f t="shared" si="21"/>
        <v>-7574.9</v>
      </c>
      <c r="F58" s="22">
        <f t="shared" si="21"/>
        <v>-7574.9</v>
      </c>
      <c r="G58" s="22">
        <f t="shared" si="21"/>
        <v>-7574.9</v>
      </c>
      <c r="H58" s="22">
        <f t="shared" si="21"/>
        <v>-7574.9</v>
      </c>
      <c r="I58" s="22">
        <f t="shared" si="21"/>
        <v>-7574.9</v>
      </c>
      <c r="J58" s="22">
        <f t="shared" si="21"/>
        <v>-7574.9</v>
      </c>
      <c r="K58" s="22">
        <f t="shared" si="21"/>
        <v>-7574.9</v>
      </c>
      <c r="L58" s="22">
        <f t="shared" si="21"/>
        <v>-7574.9</v>
      </c>
      <c r="M58" s="23">
        <f t="shared" si="21"/>
        <v>-7574.6</v>
      </c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</row>
    <row r="59" spans="1:234" ht="12.75">
      <c r="A59" s="16" t="s">
        <v>17</v>
      </c>
      <c r="B59" s="17">
        <f t="shared" si="21"/>
        <v>0</v>
      </c>
      <c r="C59" s="17">
        <f t="shared" si="21"/>
        <v>0</v>
      </c>
      <c r="D59" s="17">
        <f t="shared" si="21"/>
        <v>-7574.899999999998</v>
      </c>
      <c r="E59" s="17">
        <f t="shared" si="21"/>
        <v>-15149.8</v>
      </c>
      <c r="F59" s="17">
        <f t="shared" si="21"/>
        <v>-22724.7</v>
      </c>
      <c r="G59" s="17">
        <f t="shared" si="21"/>
        <v>-30299.600000000002</v>
      </c>
      <c r="H59" s="17">
        <f t="shared" si="21"/>
        <v>-37874.5</v>
      </c>
      <c r="I59" s="17">
        <f t="shared" si="21"/>
        <v>-45449.40000000001</v>
      </c>
      <c r="J59" s="17">
        <f t="shared" si="21"/>
        <v>-53024.3</v>
      </c>
      <c r="K59" s="17">
        <f t="shared" si="21"/>
        <v>-60599.2</v>
      </c>
      <c r="L59" s="17">
        <f t="shared" si="21"/>
        <v>-68174.09999999999</v>
      </c>
      <c r="M59" s="18">
        <f t="shared" si="21"/>
        <v>-75748.7</v>
      </c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</row>
    <row r="60" spans="1:234" ht="34.5" customHeight="1">
      <c r="A60" s="25" t="s">
        <v>20</v>
      </c>
      <c r="B60" s="22">
        <f t="shared" si="21"/>
        <v>0</v>
      </c>
      <c r="C60" s="22">
        <f t="shared" si="21"/>
        <v>0</v>
      </c>
      <c r="D60" s="22">
        <f t="shared" si="21"/>
        <v>-14871.3</v>
      </c>
      <c r="E60" s="22">
        <f t="shared" si="21"/>
        <v>-14871.300000000001</v>
      </c>
      <c r="F60" s="22">
        <f t="shared" si="21"/>
        <v>-14871.200000000003</v>
      </c>
      <c r="G60" s="22">
        <f t="shared" si="21"/>
        <v>0</v>
      </c>
      <c r="H60" s="22">
        <f t="shared" si="21"/>
        <v>0</v>
      </c>
      <c r="I60" s="22">
        <f t="shared" si="21"/>
        <v>0</v>
      </c>
      <c r="J60" s="22">
        <f t="shared" si="21"/>
        <v>0</v>
      </c>
      <c r="K60" s="22">
        <f t="shared" si="21"/>
        <v>0</v>
      </c>
      <c r="L60" s="22">
        <f t="shared" si="21"/>
        <v>0</v>
      </c>
      <c r="M60" s="23">
        <f t="shared" si="21"/>
        <v>0</v>
      </c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</row>
    <row r="61" spans="1:234" ht="12.75">
      <c r="A61" s="16" t="s">
        <v>17</v>
      </c>
      <c r="B61" s="17">
        <f t="shared" si="21"/>
        <v>0</v>
      </c>
      <c r="C61" s="17">
        <f t="shared" si="21"/>
        <v>0</v>
      </c>
      <c r="D61" s="17">
        <f t="shared" si="21"/>
        <v>-14871.299999999996</v>
      </c>
      <c r="E61" s="17">
        <f t="shared" si="21"/>
        <v>-29742.6</v>
      </c>
      <c r="F61" s="17">
        <f t="shared" si="21"/>
        <v>-44613.799999999996</v>
      </c>
      <c r="G61" s="17">
        <f t="shared" si="21"/>
        <v>-44613.799999999996</v>
      </c>
      <c r="H61" s="17">
        <f t="shared" si="21"/>
        <v>-44613.799999999996</v>
      </c>
      <c r="I61" s="17">
        <f t="shared" si="21"/>
        <v>-44613.799999999996</v>
      </c>
      <c r="J61" s="17">
        <f t="shared" si="21"/>
        <v>-44613.799999999996</v>
      </c>
      <c r="K61" s="17">
        <f t="shared" si="21"/>
        <v>-44613.799999999996</v>
      </c>
      <c r="L61" s="17">
        <f t="shared" si="21"/>
        <v>-44613.799999999996</v>
      </c>
      <c r="M61" s="18">
        <f t="shared" si="21"/>
        <v>-44613.799999999996</v>
      </c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</row>
    <row r="62" spans="1:234" s="8" customFormat="1" ht="11.25">
      <c r="A62" s="26" t="s">
        <v>21</v>
      </c>
      <c r="B62" s="27">
        <f>B30-B14</f>
        <v>-25690.885160000063</v>
      </c>
      <c r="C62" s="27">
        <f t="shared" si="21"/>
        <v>-401761.5565000001</v>
      </c>
      <c r="D62" s="27">
        <f t="shared" si="21"/>
        <v>-456443.4270000001</v>
      </c>
      <c r="E62" s="27">
        <f t="shared" si="21"/>
        <v>-478037.756</v>
      </c>
      <c r="F62" s="27">
        <f t="shared" si="21"/>
        <v>-476229.057</v>
      </c>
      <c r="G62" s="27">
        <f t="shared" si="21"/>
        <v>-470173.5469999999</v>
      </c>
      <c r="H62" s="27">
        <f t="shared" si="21"/>
        <v>-494736.233</v>
      </c>
      <c r="I62" s="27">
        <f t="shared" si="21"/>
        <v>-501769.26399999997</v>
      </c>
      <c r="J62" s="27">
        <f t="shared" si="21"/>
        <v>-484477.1220000001</v>
      </c>
      <c r="K62" s="27">
        <f t="shared" si="21"/>
        <v>-535228.464</v>
      </c>
      <c r="L62" s="27">
        <f t="shared" si="21"/>
        <v>-508632.8520000001</v>
      </c>
      <c r="M62" s="28">
        <f t="shared" si="21"/>
        <v>-543031.578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</row>
    <row r="63" spans="1:234" ht="12.75">
      <c r="A63" s="31" t="s">
        <v>17</v>
      </c>
      <c r="B63" s="47">
        <f aca="true" t="shared" si="22" ref="B63:M67">B31-B15</f>
        <v>-25690.885160000063</v>
      </c>
      <c r="C63" s="32">
        <f t="shared" si="22"/>
        <v>-427452.44166000024</v>
      </c>
      <c r="D63" s="32">
        <f t="shared" si="22"/>
        <v>-883895.8686600003</v>
      </c>
      <c r="E63" s="32">
        <f t="shared" si="22"/>
        <v>-1361933.6246600002</v>
      </c>
      <c r="F63" s="32">
        <f t="shared" si="22"/>
        <v>-1838162.6816600002</v>
      </c>
      <c r="G63" s="32">
        <f t="shared" si="22"/>
        <v>-2308336.22866</v>
      </c>
      <c r="H63" s="32">
        <f t="shared" si="22"/>
        <v>-2803072.46166</v>
      </c>
      <c r="I63" s="32">
        <f t="shared" si="22"/>
        <v>-3304841.72566</v>
      </c>
      <c r="J63" s="32">
        <f t="shared" si="22"/>
        <v>-3789318.8476600004</v>
      </c>
      <c r="K63" s="32">
        <f t="shared" si="22"/>
        <v>-4324547.31166</v>
      </c>
      <c r="L63" s="32">
        <f t="shared" si="22"/>
        <v>-4833180.16366</v>
      </c>
      <c r="M63" s="33">
        <f t="shared" si="22"/>
        <v>-5376211.74166</v>
      </c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</row>
    <row r="64" spans="1:234" s="58" customFormat="1" ht="11.25">
      <c r="A64" s="34" t="s">
        <v>22</v>
      </c>
      <c r="B64" s="22">
        <f t="shared" si="22"/>
        <v>0</v>
      </c>
      <c r="C64" s="22">
        <f t="shared" si="22"/>
        <v>-68686.49999999997</v>
      </c>
      <c r="D64" s="22">
        <f t="shared" si="22"/>
        <v>-124626.79999999999</v>
      </c>
      <c r="E64" s="22">
        <f t="shared" si="22"/>
        <v>-127030.19999999998</v>
      </c>
      <c r="F64" s="22">
        <f t="shared" si="22"/>
        <v>-157122.19999999998</v>
      </c>
      <c r="G64" s="22">
        <f t="shared" si="22"/>
        <v>-300019.0999999999</v>
      </c>
      <c r="H64" s="22">
        <f t="shared" si="22"/>
        <v>-68003.99999999999</v>
      </c>
      <c r="I64" s="22">
        <f t="shared" si="22"/>
        <v>-68642.59999999999</v>
      </c>
      <c r="J64" s="22">
        <f t="shared" si="22"/>
        <v>-130126.1</v>
      </c>
      <c r="K64" s="22">
        <f t="shared" si="22"/>
        <v>-131702.00000000003</v>
      </c>
      <c r="L64" s="22">
        <f t="shared" si="22"/>
        <v>-133238.9</v>
      </c>
      <c r="M64" s="23">
        <f t="shared" si="22"/>
        <v>-140999.9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  <c r="DA64" s="15"/>
      <c r="DB64" s="15"/>
      <c r="DC64" s="15"/>
      <c r="DD64" s="15"/>
      <c r="DE64" s="15"/>
      <c r="DF64" s="15"/>
      <c r="DG64" s="15"/>
      <c r="DH64" s="15"/>
      <c r="DI64" s="15"/>
      <c r="DJ64" s="15"/>
      <c r="DK64" s="15"/>
      <c r="DL64" s="15"/>
      <c r="DM64" s="15"/>
      <c r="DN64" s="15"/>
      <c r="DO64" s="15"/>
      <c r="DP64" s="15"/>
      <c r="DQ64" s="15"/>
      <c r="DR64" s="15"/>
      <c r="DS64" s="15"/>
      <c r="DT64" s="15"/>
      <c r="DU64" s="15"/>
      <c r="DV64" s="15"/>
      <c r="DW64" s="15"/>
      <c r="DX64" s="15"/>
      <c r="DY64" s="15"/>
      <c r="DZ64" s="15"/>
      <c r="EA64" s="15"/>
      <c r="EB64" s="15"/>
      <c r="EC64" s="15"/>
      <c r="ED64" s="15"/>
      <c r="EE64" s="15"/>
      <c r="EF64" s="15"/>
      <c r="EG64" s="15"/>
      <c r="EH64" s="15"/>
      <c r="EI64" s="15"/>
      <c r="EJ64" s="15"/>
      <c r="EK64" s="15"/>
      <c r="EL64" s="15"/>
      <c r="EM64" s="15"/>
      <c r="EN64" s="15"/>
      <c r="EO64" s="15"/>
      <c r="EP64" s="15"/>
      <c r="EQ64" s="15"/>
      <c r="ER64" s="15"/>
      <c r="ES64" s="15"/>
      <c r="ET64" s="15"/>
      <c r="EU64" s="15"/>
      <c r="EV64" s="15"/>
      <c r="EW64" s="15"/>
      <c r="EX64" s="15"/>
      <c r="EY64" s="15"/>
      <c r="EZ64" s="15"/>
      <c r="FA64" s="15"/>
      <c r="FB64" s="15"/>
      <c r="FC64" s="15"/>
      <c r="FD64" s="15"/>
      <c r="FE64" s="15"/>
      <c r="FF64" s="15"/>
      <c r="FG64" s="15"/>
      <c r="FH64" s="15"/>
      <c r="FI64" s="15"/>
      <c r="FJ64" s="15"/>
      <c r="FK64" s="15"/>
      <c r="FL64" s="15"/>
      <c r="FM64" s="15"/>
      <c r="FN64" s="15"/>
      <c r="FO64" s="15"/>
      <c r="FP64" s="15"/>
      <c r="FQ64" s="15"/>
      <c r="FR64" s="15"/>
      <c r="FS64" s="15"/>
      <c r="FT64" s="15"/>
      <c r="FU64" s="15"/>
      <c r="FV64" s="15"/>
      <c r="FW64" s="15"/>
      <c r="FX64" s="15"/>
      <c r="FY64" s="15"/>
      <c r="FZ64" s="15"/>
      <c r="GA64" s="15"/>
      <c r="GB64" s="15"/>
      <c r="GC64" s="15"/>
      <c r="GD64" s="15"/>
      <c r="GE64" s="15"/>
      <c r="GF64" s="15"/>
      <c r="GG64" s="15"/>
      <c r="GH64" s="15"/>
      <c r="GI64" s="15"/>
      <c r="GJ64" s="15"/>
      <c r="GK64" s="15"/>
      <c r="GL64" s="15"/>
      <c r="GM64" s="15"/>
      <c r="GN64" s="15"/>
      <c r="GO64" s="15"/>
      <c r="GP64" s="15"/>
      <c r="GQ64" s="15"/>
      <c r="GR64" s="15"/>
      <c r="GS64" s="15"/>
      <c r="GT64" s="15"/>
      <c r="GU64" s="15"/>
      <c r="GV64" s="15"/>
      <c r="GW64" s="15"/>
      <c r="GX64" s="15"/>
      <c r="GY64" s="15"/>
      <c r="GZ64" s="15"/>
      <c r="HA64" s="15"/>
      <c r="HB64" s="15"/>
      <c r="HC64" s="15"/>
      <c r="HD64" s="15"/>
      <c r="HE64" s="15"/>
      <c r="HF64" s="15"/>
      <c r="HG64" s="15"/>
      <c r="HH64" s="15"/>
      <c r="HI64" s="15"/>
      <c r="HJ64" s="15"/>
      <c r="HK64" s="15"/>
      <c r="HL64" s="15"/>
      <c r="HM64" s="15"/>
      <c r="HN64" s="15"/>
      <c r="HO64" s="15"/>
      <c r="HP64" s="15"/>
      <c r="HQ64" s="15"/>
      <c r="HR64" s="15"/>
      <c r="HS64" s="15"/>
      <c r="HT64" s="15"/>
      <c r="HU64" s="15"/>
      <c r="HV64" s="15"/>
      <c r="HW64" s="15"/>
      <c r="HX64" s="15"/>
      <c r="HY64" s="15"/>
      <c r="HZ64" s="15"/>
    </row>
    <row r="65" spans="1:234" s="20" customFormat="1" ht="11.25">
      <c r="A65" s="35" t="s">
        <v>17</v>
      </c>
      <c r="B65" s="36">
        <f t="shared" si="22"/>
        <v>0</v>
      </c>
      <c r="C65" s="36">
        <f t="shared" si="22"/>
        <v>-68686.49999999994</v>
      </c>
      <c r="D65" s="36">
        <f t="shared" si="22"/>
        <v>-193313.29999999993</v>
      </c>
      <c r="E65" s="36">
        <f t="shared" si="22"/>
        <v>-320343.4999999999</v>
      </c>
      <c r="F65" s="36">
        <f t="shared" si="22"/>
        <v>-477465.69999999984</v>
      </c>
      <c r="G65" s="36">
        <f t="shared" si="22"/>
        <v>-777484.7999999998</v>
      </c>
      <c r="H65" s="36">
        <f t="shared" si="22"/>
        <v>-845488.7999999998</v>
      </c>
      <c r="I65" s="36">
        <f t="shared" si="22"/>
        <v>-914131.3999999999</v>
      </c>
      <c r="J65" s="36">
        <f t="shared" si="22"/>
        <v>-1044257.5</v>
      </c>
      <c r="K65" s="36">
        <f t="shared" si="22"/>
        <v>-1175959.5</v>
      </c>
      <c r="L65" s="36">
        <f t="shared" si="22"/>
        <v>-1309198.4</v>
      </c>
      <c r="M65" s="37">
        <f t="shared" si="22"/>
        <v>-1450198.2999999998</v>
      </c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</row>
    <row r="66" spans="1:234" s="8" customFormat="1" ht="11.25">
      <c r="A66" s="26" t="s">
        <v>23</v>
      </c>
      <c r="B66" s="27">
        <f t="shared" si="22"/>
        <v>-25690.885160000063</v>
      </c>
      <c r="C66" s="27">
        <f t="shared" si="22"/>
        <v>-470448.0565000001</v>
      </c>
      <c r="D66" s="27">
        <f t="shared" si="22"/>
        <v>-581070.2270000001</v>
      </c>
      <c r="E66" s="27">
        <f t="shared" si="22"/>
        <v>-605067.956</v>
      </c>
      <c r="F66" s="27">
        <f t="shared" si="22"/>
        <v>-633351.257</v>
      </c>
      <c r="G66" s="27">
        <f t="shared" si="22"/>
        <v>-770192.6469999999</v>
      </c>
      <c r="H66" s="27">
        <f t="shared" si="22"/>
        <v>-562740.233</v>
      </c>
      <c r="I66" s="27">
        <f t="shared" si="22"/>
        <v>-570411.864</v>
      </c>
      <c r="J66" s="27">
        <f t="shared" si="22"/>
        <v>-614603.2220000001</v>
      </c>
      <c r="K66" s="27">
        <f t="shared" si="22"/>
        <v>-666930.464</v>
      </c>
      <c r="L66" s="27">
        <f t="shared" si="22"/>
        <v>-641871.7520000001</v>
      </c>
      <c r="M66" s="28">
        <f t="shared" si="22"/>
        <v>-684031.478</v>
      </c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</row>
    <row r="67" spans="1:234" s="8" customFormat="1" ht="11.25">
      <c r="A67" s="48" t="s">
        <v>17</v>
      </c>
      <c r="B67" s="49">
        <f t="shared" si="22"/>
        <v>-25690.885160000063</v>
      </c>
      <c r="C67" s="49">
        <f t="shared" si="22"/>
        <v>-496138.94166000024</v>
      </c>
      <c r="D67" s="49">
        <f t="shared" si="22"/>
        <v>-1077209.1686600002</v>
      </c>
      <c r="E67" s="49">
        <f t="shared" si="22"/>
        <v>-1682277.12466</v>
      </c>
      <c r="F67" s="49">
        <f t="shared" si="22"/>
        <v>-2315628.3816600004</v>
      </c>
      <c r="G67" s="49">
        <f t="shared" si="22"/>
        <v>-3085821.0286600003</v>
      </c>
      <c r="H67" s="49">
        <f t="shared" si="22"/>
        <v>-3648561.2616600003</v>
      </c>
      <c r="I67" s="49">
        <f t="shared" si="22"/>
        <v>-4218973.12566</v>
      </c>
      <c r="J67" s="49">
        <f t="shared" si="22"/>
        <v>-4833576.34766</v>
      </c>
      <c r="K67" s="49">
        <f t="shared" si="22"/>
        <v>-5500506.81166</v>
      </c>
      <c r="L67" s="49">
        <f t="shared" si="22"/>
        <v>-6142378.56366</v>
      </c>
      <c r="M67" s="50">
        <f t="shared" si="22"/>
        <v>-6826410.041660001</v>
      </c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  <c r="DY67" s="41"/>
      <c r="DZ67" s="41"/>
      <c r="EA67" s="41"/>
      <c r="EB67" s="41"/>
      <c r="EC67" s="41"/>
      <c r="ED67" s="41"/>
      <c r="EE67" s="41"/>
      <c r="EF67" s="41"/>
      <c r="EG67" s="41"/>
      <c r="EH67" s="41"/>
      <c r="EI67" s="41"/>
      <c r="EJ67" s="41"/>
      <c r="EK67" s="41"/>
      <c r="EL67" s="41"/>
      <c r="EM67" s="41"/>
      <c r="EN67" s="41"/>
      <c r="EO67" s="41"/>
      <c r="EP67" s="41"/>
      <c r="EQ67" s="41"/>
      <c r="ER67" s="41"/>
      <c r="ES67" s="41"/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1"/>
      <c r="FF67" s="41"/>
      <c r="FG67" s="41"/>
      <c r="FH67" s="41"/>
      <c r="FI67" s="41"/>
      <c r="FJ67" s="41"/>
      <c r="FK67" s="41"/>
      <c r="FL67" s="41"/>
      <c r="FM67" s="41"/>
      <c r="FN67" s="41"/>
      <c r="FO67" s="41"/>
      <c r="FP67" s="41"/>
      <c r="FQ67" s="41"/>
      <c r="FR67" s="41"/>
      <c r="FS67" s="41"/>
      <c r="FT67" s="41"/>
      <c r="FU67" s="41"/>
      <c r="FV67" s="41"/>
      <c r="FW67" s="41"/>
      <c r="FX67" s="41"/>
      <c r="FY67" s="41"/>
      <c r="FZ67" s="41"/>
      <c r="GA67" s="41"/>
      <c r="GB67" s="41"/>
      <c r="GC67" s="41"/>
      <c r="GD67" s="41"/>
      <c r="GE67" s="41"/>
      <c r="GF67" s="41"/>
      <c r="GG67" s="41"/>
      <c r="GH67" s="41"/>
      <c r="GI67" s="41"/>
      <c r="GJ67" s="41"/>
      <c r="GK67" s="41"/>
      <c r="GL67" s="41"/>
      <c r="GM67" s="41"/>
      <c r="GN67" s="41"/>
      <c r="GO67" s="41"/>
      <c r="GP67" s="41"/>
      <c r="GQ67" s="41"/>
      <c r="GR67" s="41"/>
      <c r="GS67" s="41"/>
      <c r="GT67" s="41"/>
      <c r="GU67" s="41"/>
      <c r="GV67" s="41"/>
      <c r="GW67" s="41"/>
      <c r="GX67" s="41"/>
      <c r="GY67" s="41"/>
      <c r="GZ67" s="41"/>
      <c r="HA67" s="41"/>
      <c r="HB67" s="41"/>
      <c r="HC67" s="41"/>
      <c r="HD67" s="41"/>
      <c r="HE67" s="41"/>
      <c r="HF67" s="41"/>
      <c r="HG67" s="41"/>
      <c r="HH67" s="41"/>
      <c r="HI67" s="41"/>
      <c r="HJ67" s="41"/>
      <c r="HK67" s="41"/>
      <c r="HL67" s="41"/>
      <c r="HM67" s="41"/>
      <c r="HN67" s="41"/>
      <c r="HO67" s="41"/>
      <c r="HP67" s="41"/>
      <c r="HQ67" s="41"/>
      <c r="HR67" s="41"/>
      <c r="HS67" s="41"/>
      <c r="HT67" s="41"/>
      <c r="HU67" s="41"/>
      <c r="HV67" s="41"/>
      <c r="HW67" s="41"/>
      <c r="HX67" s="41"/>
      <c r="HY67" s="41"/>
      <c r="HZ67" s="41"/>
    </row>
  </sheetData>
  <mergeCells count="2">
    <mergeCell ref="A1:M1"/>
    <mergeCell ref="A2:M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2022-02-07T08:12:11Z</dcterms:created>
  <dcterms:modified xsi:type="dcterms:W3CDTF">2022-02-07T08:14:19Z</dcterms:modified>
  <cp:category/>
  <cp:version/>
  <cp:contentType/>
  <cp:contentStatus/>
</cp:coreProperties>
</file>