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480" yWindow="60" windowWidth="27795" windowHeight="13110" activeTab="0"/>
  </bookViews>
  <sheets>
    <sheet name="d_zv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<sst xmlns="http://schemas.openxmlformats.org/spreadsheetml/2006/main" count="70" uniqueCount="27">
  <si>
    <t>Доходи загального фонду місцевих бюджетів Луганської області</t>
  </si>
  <si>
    <t>станом на</t>
  </si>
  <si>
    <t>Планові показники</t>
  </si>
  <si>
    <t>січень</t>
  </si>
  <si>
    <t xml:space="preserve">лютий 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</si>
  <si>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</si>
  <si>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</si>
  <si>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</si>
  <si>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</si>
  <si>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</si>
  <si>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</si>
  <si>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</si>
  <si>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</si>
  <si>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</si>
  <si>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</si>
  <si>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Фактичні показники</t>
  </si>
  <si>
    <t>Відсотки</t>
  </si>
  <si>
    <t>Відхилення</t>
  </si>
  <si>
    <t>27.06.2018</t>
  </si>
  <si>
    <t>Власні</t>
  </si>
  <si>
    <t>кумулятивно</t>
  </si>
  <si>
    <t>Базова дотація</t>
  </si>
  <si>
    <t>Додаткова дотація з ДБ з утримання закладів освіти та охорони здоров'я</t>
  </si>
  <si>
    <t>Стабілізаційна дотація</t>
  </si>
  <si>
    <t>всього</t>
  </si>
  <si>
    <t>Субвенція з ДБ</t>
  </si>
  <si>
    <t>Загалом</t>
  </si>
</sst>
</file>

<file path=xl/styles.xml><?xml version="1.0" encoding="utf-8"?>
<styleSheet xmlns="http://schemas.openxmlformats.org/spreadsheetml/2006/main">
  <numFmts count="2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#,##0.0_ ;[Red]\-#,##0.0\ "/>
    <numFmt numFmtId="177" formatCode="#,##0.0&quot;₴&quot;;[Red]\-#,##0.0&quot;₴&quot;"/>
    <numFmt numFmtId="178" formatCode="[$-422]d\ mmmm\ yyyy&quot; р.&quot;"/>
  </numFmts>
  <fonts count="31">
    <font>
      <sz val="8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2"/>
    </font>
    <font>
      <b/>
      <sz val="8"/>
      <name val="Arial Cyr"/>
      <family val="0"/>
    </font>
    <font>
      <sz val="10"/>
      <name val="Arial Cyr"/>
      <family val="2"/>
    </font>
    <font>
      <b/>
      <sz val="10"/>
      <name val="Arial Cyr"/>
      <family val="2"/>
    </font>
    <font>
      <sz val="7.5"/>
      <name val="Arial Cyr"/>
      <family val="0"/>
    </font>
    <font>
      <sz val="8"/>
      <name val="Arial"/>
      <family val="2"/>
    </font>
    <font>
      <i/>
      <sz val="8"/>
      <name val="Arial Cyr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3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1">
    <xf numFmtId="0" fontId="0" fillId="0" borderId="0" xfId="0" applyAlignment="1">
      <alignment/>
    </xf>
    <xf numFmtId="49" fontId="21" fillId="0" borderId="0" xfId="0" applyNumberFormat="1" applyFont="1" applyAlignment="1">
      <alignment horizontal="center" vertical="center" wrapText="1"/>
    </xf>
    <xf numFmtId="176" fontId="22" fillId="0" borderId="0" xfId="0" applyNumberFormat="1" applyFont="1" applyAlignment="1">
      <alignment/>
    </xf>
    <xf numFmtId="176" fontId="0" fillId="0" borderId="0" xfId="0" applyNumberFormat="1" applyAlignment="1">
      <alignment/>
    </xf>
    <xf numFmtId="49" fontId="0" fillId="0" borderId="0" xfId="0" applyNumberFormat="1" applyFont="1" applyAlignment="1">
      <alignment horizontal="center" vertical="center" wrapText="1"/>
    </xf>
    <xf numFmtId="49" fontId="23" fillId="0" borderId="0" xfId="0" applyNumberFormat="1" applyFont="1" applyAlignment="1">
      <alignment horizontal="right" vertical="center" wrapText="1"/>
    </xf>
    <xf numFmtId="49" fontId="24" fillId="0" borderId="0" xfId="0" applyNumberFormat="1" applyFont="1" applyAlignment="1">
      <alignment horizontal="left" vertical="center" wrapText="1"/>
    </xf>
    <xf numFmtId="176" fontId="0" fillId="0" borderId="10" xfId="0" applyNumberFormat="1" applyBorder="1" applyAlignment="1">
      <alignment/>
    </xf>
    <xf numFmtId="176" fontId="23" fillId="0" borderId="10" xfId="0" applyNumberFormat="1" applyFont="1" applyBorder="1" applyAlignment="1">
      <alignment/>
    </xf>
    <xf numFmtId="49" fontId="23" fillId="0" borderId="10" xfId="0" applyNumberFormat="1" applyFont="1" applyBorder="1" applyAlignment="1">
      <alignment horizontal="center" vertical="center" wrapText="1"/>
    </xf>
    <xf numFmtId="0" fontId="22" fillId="6" borderId="11" xfId="72" applyFont="1" applyFill="1" applyBorder="1" applyAlignment="1">
      <alignment horizontal="center"/>
      <protection/>
    </xf>
    <xf numFmtId="0" fontId="25" fillId="6" borderId="11" xfId="72" applyFont="1" applyFill="1" applyBorder="1" applyAlignment="1">
      <alignment horizontal="center"/>
      <protection/>
    </xf>
    <xf numFmtId="176" fontId="0" fillId="0" borderId="12" xfId="0" applyNumberFormat="1" applyFill="1" applyBorder="1" applyAlignment="1">
      <alignment/>
    </xf>
    <xf numFmtId="176" fontId="26" fillId="0" borderId="12" xfId="0" applyNumberFormat="1" applyFont="1" applyFill="1" applyBorder="1" applyAlignment="1">
      <alignment/>
    </xf>
    <xf numFmtId="176" fontId="0" fillId="0" borderId="0" xfId="0" applyNumberFormat="1" applyBorder="1" applyAlignment="1">
      <alignment/>
    </xf>
    <xf numFmtId="176" fontId="27" fillId="0" borderId="13" xfId="0" applyNumberFormat="1" applyFont="1" applyBorder="1" applyAlignment="1">
      <alignment/>
    </xf>
    <xf numFmtId="176" fontId="28" fillId="0" borderId="13" xfId="0" applyNumberFormat="1" applyFont="1" applyBorder="1" applyAlignment="1">
      <alignment/>
    </xf>
    <xf numFmtId="176" fontId="27" fillId="0" borderId="0" xfId="0" applyNumberFormat="1" applyFont="1" applyBorder="1" applyAlignment="1">
      <alignment/>
    </xf>
    <xf numFmtId="176" fontId="27" fillId="0" borderId="0" xfId="0" applyNumberFormat="1" applyFont="1" applyAlignment="1">
      <alignment/>
    </xf>
    <xf numFmtId="176" fontId="0" fillId="0" borderId="13" xfId="0" applyNumberFormat="1" applyFill="1" applyBorder="1" applyAlignment="1">
      <alignment/>
    </xf>
    <xf numFmtId="176" fontId="26" fillId="0" borderId="13" xfId="0" applyNumberFormat="1" applyFont="1" applyFill="1" applyBorder="1" applyAlignment="1">
      <alignment/>
    </xf>
    <xf numFmtId="176" fontId="0" fillId="0" borderId="0" xfId="0" applyNumberFormat="1" applyFill="1" applyBorder="1" applyAlignment="1">
      <alignment/>
    </xf>
    <xf numFmtId="176" fontId="0" fillId="0" borderId="0" xfId="0" applyNumberFormat="1" applyFill="1" applyAlignment="1">
      <alignment/>
    </xf>
    <xf numFmtId="176" fontId="0" fillId="0" borderId="13" xfId="0" applyNumberFormat="1" applyFill="1" applyBorder="1" applyAlignment="1">
      <alignment wrapText="1"/>
    </xf>
    <xf numFmtId="176" fontId="26" fillId="0" borderId="13" xfId="0" applyNumberFormat="1" applyFont="1" applyBorder="1" applyAlignment="1">
      <alignment/>
    </xf>
    <xf numFmtId="176" fontId="27" fillId="0" borderId="14" xfId="0" applyNumberFormat="1" applyFont="1" applyBorder="1" applyAlignment="1">
      <alignment/>
    </xf>
    <xf numFmtId="176" fontId="28" fillId="0" borderId="14" xfId="0" applyNumberFormat="1" applyFont="1" applyBorder="1" applyAlignment="1">
      <alignment/>
    </xf>
    <xf numFmtId="176" fontId="22" fillId="0" borderId="11" xfId="0" applyNumberFormat="1" applyFont="1" applyFill="1" applyBorder="1" applyAlignment="1">
      <alignment/>
    </xf>
    <xf numFmtId="176" fontId="29" fillId="0" borderId="11" xfId="0" applyNumberFormat="1" applyFont="1" applyFill="1" applyBorder="1" applyAlignment="1">
      <alignment/>
    </xf>
    <xf numFmtId="176" fontId="30" fillId="0" borderId="0" xfId="0" applyNumberFormat="1" applyFont="1" applyFill="1" applyBorder="1" applyAlignment="1">
      <alignment/>
    </xf>
    <xf numFmtId="176" fontId="30" fillId="0" borderId="0" xfId="0" applyNumberFormat="1" applyFont="1" applyFill="1" applyAlignment="1">
      <alignment/>
    </xf>
    <xf numFmtId="176" fontId="27" fillId="0" borderId="15" xfId="0" applyNumberFormat="1" applyFont="1" applyBorder="1" applyAlignment="1">
      <alignment/>
    </xf>
    <xf numFmtId="176" fontId="28" fillId="0" borderId="15" xfId="0" applyNumberFormat="1" applyFont="1" applyBorder="1" applyAlignment="1">
      <alignment/>
    </xf>
    <xf numFmtId="176" fontId="27" fillId="0" borderId="0" xfId="0" applyNumberFormat="1" applyFont="1" applyFill="1" applyBorder="1" applyAlignment="1">
      <alignment/>
    </xf>
    <xf numFmtId="176" fontId="27" fillId="0" borderId="0" xfId="0" applyNumberFormat="1" applyFont="1" applyFill="1" applyAlignment="1">
      <alignment/>
    </xf>
    <xf numFmtId="176" fontId="22" fillId="0" borderId="11" xfId="0" applyNumberFormat="1" applyFont="1" applyBorder="1" applyAlignment="1">
      <alignment/>
    </xf>
    <xf numFmtId="176" fontId="29" fillId="0" borderId="11" xfId="0" applyNumberFormat="1" applyFont="1" applyBorder="1" applyAlignment="1">
      <alignment/>
    </xf>
    <xf numFmtId="176" fontId="22" fillId="0" borderId="0" xfId="0" applyNumberFormat="1" applyFont="1" applyBorder="1" applyAlignment="1">
      <alignment/>
    </xf>
    <xf numFmtId="176" fontId="22" fillId="0" borderId="0" xfId="0" applyNumberFormat="1" applyFont="1" applyAlignment="1">
      <alignment/>
    </xf>
    <xf numFmtId="176" fontId="27" fillId="0" borderId="11" xfId="0" applyNumberFormat="1" applyFont="1" applyBorder="1" applyAlignment="1">
      <alignment/>
    </xf>
    <xf numFmtId="176" fontId="28" fillId="0" borderId="11" xfId="0" applyNumberFormat="1" applyFont="1" applyBorder="1" applyAlignment="1">
      <alignment/>
    </xf>
    <xf numFmtId="176" fontId="30" fillId="0" borderId="0" xfId="0" applyNumberFormat="1" applyFont="1" applyBorder="1" applyAlignment="1">
      <alignment/>
    </xf>
    <xf numFmtId="176" fontId="30" fillId="0" borderId="0" xfId="0" applyNumberFormat="1" applyFont="1" applyAlignment="1">
      <alignment/>
    </xf>
    <xf numFmtId="176" fontId="27" fillId="0" borderId="16" xfId="0" applyNumberFormat="1" applyFont="1" applyBorder="1" applyAlignment="1">
      <alignment/>
    </xf>
    <xf numFmtId="176" fontId="28" fillId="0" borderId="16" xfId="0" applyNumberFormat="1" applyFont="1" applyBorder="1" applyAlignment="1">
      <alignment/>
    </xf>
    <xf numFmtId="176" fontId="0" fillId="0" borderId="12" xfId="0" applyNumberFormat="1" applyBorder="1" applyAlignment="1">
      <alignment/>
    </xf>
    <xf numFmtId="176" fontId="26" fillId="0" borderId="12" xfId="0" applyNumberFormat="1" applyFont="1" applyBorder="1" applyAlignment="1">
      <alignment/>
    </xf>
    <xf numFmtId="176" fontId="26" fillId="0" borderId="15" xfId="0" applyNumberFormat="1" applyFont="1" applyBorder="1" applyAlignment="1">
      <alignment/>
    </xf>
    <xf numFmtId="176" fontId="0" fillId="0" borderId="13" xfId="0" applyNumberFormat="1" applyBorder="1" applyAlignment="1">
      <alignment/>
    </xf>
    <xf numFmtId="176" fontId="0" fillId="0" borderId="0" xfId="0" applyNumberFormat="1" applyFont="1" applyBorder="1" applyAlignment="1">
      <alignment/>
    </xf>
    <xf numFmtId="176" fontId="0" fillId="0" borderId="0" xfId="0" applyNumberFormat="1" applyFont="1" applyAlignment="1">
      <alignment/>
    </xf>
  </cellXfs>
  <cellStyles count="68">
    <cellStyle name="Normal" xfId="0"/>
    <cellStyle name="20% - Акцент1" xfId="16"/>
    <cellStyle name="20% — акцент1" xfId="17"/>
    <cellStyle name="20% - Акцент2" xfId="18"/>
    <cellStyle name="20% — акцент2" xfId="19"/>
    <cellStyle name="20% - Акцент3" xfId="20"/>
    <cellStyle name="20% — акцент3" xfId="21"/>
    <cellStyle name="20% - Акцент4" xfId="22"/>
    <cellStyle name="20% — акцент4" xfId="23"/>
    <cellStyle name="20% - Акцент5" xfId="24"/>
    <cellStyle name="20% — акцент5" xfId="25"/>
    <cellStyle name="20% - Акцент6" xfId="26"/>
    <cellStyle name="20% — акцент6" xfId="27"/>
    <cellStyle name="40% - Акцент1" xfId="28"/>
    <cellStyle name="40% — акцент1" xfId="29"/>
    <cellStyle name="40% - Акцент2" xfId="30"/>
    <cellStyle name="40% — акцент2" xfId="31"/>
    <cellStyle name="40% - Акцент3" xfId="32"/>
    <cellStyle name="40% — акцент3" xfId="33"/>
    <cellStyle name="40% - Акцент4" xfId="34"/>
    <cellStyle name="40% — акцент4" xfId="35"/>
    <cellStyle name="40% - Акцент5" xfId="36"/>
    <cellStyle name="40% — акцент5" xfId="37"/>
    <cellStyle name="40% - Акцент6" xfId="38"/>
    <cellStyle name="40% — акцент6" xfId="39"/>
    <cellStyle name="60% - Акцент1" xfId="40"/>
    <cellStyle name="60% — акцент1" xfId="41"/>
    <cellStyle name="60% - Акцент2" xfId="42"/>
    <cellStyle name="60% — акцент2" xfId="43"/>
    <cellStyle name="60% - Акцент3" xfId="44"/>
    <cellStyle name="60% — акцент3" xfId="45"/>
    <cellStyle name="60% - Акцент4" xfId="46"/>
    <cellStyle name="60% — акцент4" xfId="47"/>
    <cellStyle name="60% - Акцент5" xfId="48"/>
    <cellStyle name="60% — акцент5" xfId="49"/>
    <cellStyle name="60% - Акцент6" xfId="50"/>
    <cellStyle name="60% — акцент6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_План_факт_r" xfId="72"/>
    <cellStyle name="Followed Hyperlink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Текст предупреждения" xfId="79"/>
    <cellStyle name="Comma" xfId="80"/>
    <cellStyle name="Comma [0]" xfId="81"/>
    <cellStyle name="Хороший" xfId="8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work_folder\balans\&#1055;&#1083;_&#1092;2018_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ласть_р"/>
      <sheetName val="Область_уточ"/>
      <sheetName val="Обласний_р"/>
      <sheetName val="Обласний_уточ"/>
      <sheetName val="врах_розр_всего"/>
      <sheetName val="врах_розр-вилуч"/>
      <sheetName val="врах_уточн_всього"/>
      <sheetName val="врах_уточн-вилуч"/>
      <sheetName val="не врах_розр"/>
      <sheetName val="не врах_уточн"/>
      <sheetName val="расч_всего"/>
      <sheetName val="расч_всего-изъятие"/>
      <sheetName val="уточн_всего-изьятие"/>
      <sheetName val="уточн_всего"/>
      <sheetName val="уточн_всего_відх"/>
      <sheetName val="дотация_410201"/>
      <sheetName val="дотация_410202"/>
      <sheetName val="дотация_410206"/>
      <sheetName val="Всего дотаций"/>
      <sheetName val="общий _расч"/>
      <sheetName val="общий_расч-вилуч"/>
      <sheetName val="общий_уточ"/>
      <sheetName val="Общий_уточ-вилуч"/>
      <sheetName val="субв_410306"/>
      <sheetName val="субв_410308"/>
      <sheetName val="субв_410310"/>
      <sheetName val="410314"/>
      <sheetName val="субв_410326"/>
      <sheetName val="410332"/>
      <sheetName val="410336"/>
      <sheetName val="410337"/>
      <sheetName val="410338"/>
      <sheetName val="410339"/>
      <sheetName val="410342"/>
      <sheetName val="410344"/>
      <sheetName val="410354"/>
      <sheetName val="410358"/>
      <sheetName val="410361"/>
      <sheetName val="410366"/>
      <sheetName val="410370"/>
      <sheetName val="410372"/>
      <sheetName val="410391"/>
      <sheetName val="410510"/>
      <sheetName val="410511"/>
      <sheetName val="410515"/>
      <sheetName val="410516"/>
      <sheetName val="410541"/>
      <sheetName val="субв_всего"/>
      <sheetName val="410539"/>
      <sheetName val="расч_всего_субв"/>
      <sheetName val="расч_всего_субв-вилуч"/>
      <sheetName val="уточ_всего_субв"/>
      <sheetName val="уточн_всего-вилуч_субв"/>
      <sheetName val="410511сп"/>
      <sheetName val="410516сп"/>
      <sheetName val="410314сп"/>
      <sheetName val="410332сп"/>
      <sheetName val="410345сп"/>
      <sheetName val="410366сп"/>
      <sheetName val="сп_субв_всего"/>
      <sheetName val="410373сп"/>
      <sheetName val="приб_подат"/>
      <sheetName val="подат_прибуток"/>
      <sheetName val="акциз"/>
      <sheetName val="акциз 13,44%"/>
      <sheetName val="нерух_майно"/>
      <sheetName val="земля"/>
      <sheetName val="єдиний"/>
      <sheetName val="вилучен"/>
      <sheetName val="анализ_субв"/>
      <sheetName val="меню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FO70"/>
  <sheetViews>
    <sheetView showGridLines="0" showRowColHeaders="0" showZeros="0" tabSelected="1" showOutlineSymbols="0" workbookViewId="0" topLeftCell="A1">
      <selection activeCell="N1" sqref="N1"/>
    </sheetView>
  </sheetViews>
  <sheetFormatPr defaultColWidth="9.140625" defaultRowHeight="12"/>
  <cols>
    <col min="1" max="1" width="44.8515625" style="3" customWidth="1"/>
    <col min="2" max="13" width="12.8515625" style="3" customWidth="1"/>
    <col min="14" max="16384" width="9.28125" style="3" customWidth="1"/>
  </cols>
  <sheetData>
    <row r="1" spans="1:15" ht="24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</row>
    <row r="2" spans="1:13" ht="12.75" customHeight="1">
      <c r="A2" s="4"/>
      <c r="B2" s="4"/>
      <c r="C2" s="4"/>
      <c r="D2" s="4"/>
      <c r="E2" s="5" t="s">
        <v>1</v>
      </c>
      <c r="F2" s="6" t="s">
        <v>18</v>
      </c>
      <c r="G2" s="4"/>
      <c r="H2" s="4"/>
      <c r="I2" s="4"/>
      <c r="J2" s="4"/>
      <c r="K2" s="4"/>
      <c r="L2" s="4"/>
      <c r="M2" s="4"/>
    </row>
    <row r="3" spans="1:13" ht="12.75" customHeight="1">
      <c r="A3" s="7"/>
      <c r="B3" s="8"/>
      <c r="C3" s="8"/>
      <c r="D3" s="8"/>
      <c r="E3" s="9"/>
      <c r="F3" s="9"/>
      <c r="G3" s="8"/>
      <c r="H3" s="8"/>
      <c r="I3" s="8"/>
      <c r="J3" s="8"/>
      <c r="K3" s="8"/>
      <c r="L3" s="8"/>
      <c r="M3" s="8"/>
    </row>
    <row r="4" spans="1:13" ht="11.25" customHeight="1">
      <c r="A4" s="10" t="s">
        <v>2</v>
      </c>
      <c r="B4" s="11" t="s">
        <v>3</v>
      </c>
      <c r="C4" s="11" t="s">
        <v>4</v>
      </c>
      <c r="D4" s="11" t="s">
        <v>5</v>
      </c>
      <c r="E4" s="11" t="s">
        <v>6</v>
      </c>
      <c r="F4" s="11" t="s">
        <v>7</v>
      </c>
      <c r="G4" s="11" t="s">
        <v>8</v>
      </c>
      <c r="H4" s="11" t="s">
        <v>9</v>
      </c>
      <c r="I4" s="11" t="s">
        <v>10</v>
      </c>
      <c r="J4" s="11" t="s">
        <v>11</v>
      </c>
      <c r="K4" s="11" t="s">
        <v>12</v>
      </c>
      <c r="L4" s="11" t="s">
        <v>13</v>
      </c>
      <c r="M4" s="11" t="s">
        <v>14</v>
      </c>
    </row>
    <row r="5" spans="1:171" ht="11.25" customHeight="1">
      <c r="A5" s="12" t="s">
        <v>19</v>
      </c>
      <c r="B5" s="13">
        <v>185280.85408999998</v>
      </c>
      <c r="C5" s="13">
        <v>205189.516</v>
      </c>
      <c r="D5" s="13">
        <v>201022.90593999997</v>
      </c>
      <c r="E5" s="13">
        <v>204451.71391</v>
      </c>
      <c r="F5" s="13">
        <v>214080.86799999996</v>
      </c>
      <c r="G5" s="13">
        <v>248856.711</v>
      </c>
      <c r="H5" s="13">
        <v>217286.954</v>
      </c>
      <c r="I5" s="13">
        <v>222346.983</v>
      </c>
      <c r="J5" s="13">
        <v>208114.32300000003</v>
      </c>
      <c r="K5" s="13">
        <v>230424.82300000003</v>
      </c>
      <c r="L5" s="13">
        <v>221999.4375</v>
      </c>
      <c r="M5" s="13">
        <v>230204.98450000008</v>
      </c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</row>
    <row r="6" spans="1:171" s="18" customFormat="1" ht="11.25" customHeight="1">
      <c r="A6" s="15" t="s">
        <v>20</v>
      </c>
      <c r="B6" s="16">
        <f>B5</f>
        <v>185280.85408999998</v>
      </c>
      <c r="C6" s="16">
        <f aca="true" t="shared" si="0" ref="C6:M6">B6+C5</f>
        <v>390470.37009</v>
      </c>
      <c r="D6" s="16">
        <f t="shared" si="0"/>
        <v>591493.27603</v>
      </c>
      <c r="E6" s="16">
        <f t="shared" si="0"/>
        <v>795944.98994</v>
      </c>
      <c r="F6" s="16">
        <f t="shared" si="0"/>
        <v>1010025.85794</v>
      </c>
      <c r="G6" s="16">
        <f t="shared" si="0"/>
        <v>1258882.5689400001</v>
      </c>
      <c r="H6" s="16">
        <f t="shared" si="0"/>
        <v>1476169.52294</v>
      </c>
      <c r="I6" s="16">
        <f t="shared" si="0"/>
        <v>1698516.50594</v>
      </c>
      <c r="J6" s="16">
        <f t="shared" si="0"/>
        <v>1906630.8289400002</v>
      </c>
      <c r="K6" s="16">
        <f t="shared" si="0"/>
        <v>2137055.6519400002</v>
      </c>
      <c r="L6" s="16">
        <f t="shared" si="0"/>
        <v>2359055.0894400002</v>
      </c>
      <c r="M6" s="16">
        <f t="shared" si="0"/>
        <v>2589260.0739400005</v>
      </c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</row>
    <row r="7" spans="1:171" s="22" customFormat="1" ht="11.25" customHeight="1">
      <c r="A7" s="19" t="s">
        <v>21</v>
      </c>
      <c r="B7" s="20">
        <v>33969.6</v>
      </c>
      <c r="C7" s="20">
        <v>33969.6</v>
      </c>
      <c r="D7" s="20">
        <v>33969.6</v>
      </c>
      <c r="E7" s="20">
        <v>33969.6</v>
      </c>
      <c r="F7" s="20">
        <v>33969.6</v>
      </c>
      <c r="G7" s="20">
        <v>33969.4</v>
      </c>
      <c r="H7" s="20">
        <v>33969.6</v>
      </c>
      <c r="I7" s="20">
        <v>33969.5</v>
      </c>
      <c r="J7" s="20">
        <v>33969.2</v>
      </c>
      <c r="K7" s="20">
        <v>33968.9</v>
      </c>
      <c r="L7" s="20">
        <v>33969.2</v>
      </c>
      <c r="M7" s="20">
        <v>33969.4</v>
      </c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</row>
    <row r="8" spans="1:171" s="18" customFormat="1" ht="11.25" customHeight="1">
      <c r="A8" s="15" t="s">
        <v>20</v>
      </c>
      <c r="B8" s="16">
        <f>B7</f>
        <v>33969.6</v>
      </c>
      <c r="C8" s="16">
        <f aca="true" t="shared" si="1" ref="C8:M8">B8+C7</f>
        <v>67939.2</v>
      </c>
      <c r="D8" s="16">
        <f t="shared" si="1"/>
        <v>101908.79999999999</v>
      </c>
      <c r="E8" s="16">
        <f t="shared" si="1"/>
        <v>135878.4</v>
      </c>
      <c r="F8" s="16">
        <f t="shared" si="1"/>
        <v>169848</v>
      </c>
      <c r="G8" s="16">
        <f t="shared" si="1"/>
        <v>203817.4</v>
      </c>
      <c r="H8" s="16">
        <f t="shared" si="1"/>
        <v>237787</v>
      </c>
      <c r="I8" s="16">
        <f t="shared" si="1"/>
        <v>271756.5</v>
      </c>
      <c r="J8" s="16">
        <f t="shared" si="1"/>
        <v>305725.7</v>
      </c>
      <c r="K8" s="16">
        <f t="shared" si="1"/>
        <v>339694.60000000003</v>
      </c>
      <c r="L8" s="16">
        <f t="shared" si="1"/>
        <v>373663.80000000005</v>
      </c>
      <c r="M8" s="16">
        <f t="shared" si="1"/>
        <v>407633.20000000007</v>
      </c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</row>
    <row r="9" spans="1:171" s="18" customFormat="1" ht="22.5">
      <c r="A9" s="23" t="s">
        <v>22</v>
      </c>
      <c r="B9" s="24">
        <v>29927.3</v>
      </c>
      <c r="C9" s="24">
        <v>29927.3</v>
      </c>
      <c r="D9" s="24">
        <v>29927.3</v>
      </c>
      <c r="E9" s="24">
        <v>42753.3</v>
      </c>
      <c r="F9" s="24">
        <v>42753.3</v>
      </c>
      <c r="G9" s="24">
        <v>42753.3</v>
      </c>
      <c r="H9" s="24">
        <v>42753.3</v>
      </c>
      <c r="I9" s="24">
        <v>42753.3</v>
      </c>
      <c r="J9" s="24">
        <v>42753.3</v>
      </c>
      <c r="K9" s="24">
        <v>55579.3</v>
      </c>
      <c r="L9" s="24">
        <v>55579.3</v>
      </c>
      <c r="M9" s="24">
        <v>55579.4</v>
      </c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</row>
    <row r="10" spans="1:171" s="18" customFormat="1" ht="11.25" customHeight="1">
      <c r="A10" s="15" t="s">
        <v>20</v>
      </c>
      <c r="B10" s="16">
        <f>B9</f>
        <v>29927.300000000003</v>
      </c>
      <c r="C10" s="16">
        <f aca="true" t="shared" si="2" ref="C10:M10">B10+C9</f>
        <v>59854.600000000006</v>
      </c>
      <c r="D10" s="16">
        <f t="shared" si="2"/>
        <v>89781.90000000001</v>
      </c>
      <c r="E10" s="16">
        <f t="shared" si="2"/>
        <v>132535.2</v>
      </c>
      <c r="F10" s="16">
        <f t="shared" si="2"/>
        <v>175288.5</v>
      </c>
      <c r="G10" s="16">
        <f t="shared" si="2"/>
        <v>218041.8</v>
      </c>
      <c r="H10" s="16">
        <f t="shared" si="2"/>
        <v>260795.09999999998</v>
      </c>
      <c r="I10" s="16">
        <f t="shared" si="2"/>
        <v>303548.39999999997</v>
      </c>
      <c r="J10" s="16">
        <f t="shared" si="2"/>
        <v>346301.69999999995</v>
      </c>
      <c r="K10" s="16">
        <f t="shared" si="2"/>
        <v>401880.99999999994</v>
      </c>
      <c r="L10" s="16">
        <f t="shared" si="2"/>
        <v>457460.29999999993</v>
      </c>
      <c r="M10" s="16">
        <f t="shared" si="2"/>
        <v>513039.69999999995</v>
      </c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</row>
    <row r="11" spans="1:171" s="18" customFormat="1" ht="11.25" customHeight="1">
      <c r="A11" s="19" t="s">
        <v>23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>
        <v>0</v>
      </c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</row>
    <row r="12" spans="1:171" s="18" customFormat="1" ht="11.25" customHeight="1">
      <c r="A12" s="15" t="s">
        <v>20</v>
      </c>
      <c r="B12" s="16">
        <f>B11</f>
        <v>0</v>
      </c>
      <c r="C12" s="16">
        <f aca="true" t="shared" si="3" ref="C12:M12">B12+C11</f>
        <v>0</v>
      </c>
      <c r="D12" s="16">
        <f t="shared" si="3"/>
        <v>0</v>
      </c>
      <c r="E12" s="16">
        <f t="shared" si="3"/>
        <v>0</v>
      </c>
      <c r="F12" s="16">
        <f t="shared" si="3"/>
        <v>0</v>
      </c>
      <c r="G12" s="16">
        <f t="shared" si="3"/>
        <v>0</v>
      </c>
      <c r="H12" s="16">
        <f t="shared" si="3"/>
        <v>0</v>
      </c>
      <c r="I12" s="16">
        <f t="shared" si="3"/>
        <v>0</v>
      </c>
      <c r="J12" s="16">
        <f t="shared" si="3"/>
        <v>0</v>
      </c>
      <c r="K12" s="16">
        <f t="shared" si="3"/>
        <v>0</v>
      </c>
      <c r="L12" s="16">
        <f t="shared" si="3"/>
        <v>0</v>
      </c>
      <c r="M12" s="16">
        <f t="shared" si="3"/>
        <v>0</v>
      </c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</row>
    <row r="13" spans="1:171" s="18" customFormat="1" ht="11.25" customHeight="1">
      <c r="A13" s="19">
        <v>0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</row>
    <row r="14" spans="1:171" s="18" customFormat="1" ht="11.25" customHeight="1">
      <c r="A14" s="25" t="s">
        <v>20</v>
      </c>
      <c r="B14" s="26">
        <f>B13</f>
        <v>0</v>
      </c>
      <c r="C14" s="26">
        <f aca="true" t="shared" si="4" ref="C14:M14">B14+C13</f>
        <v>0</v>
      </c>
      <c r="D14" s="26">
        <f t="shared" si="4"/>
        <v>0</v>
      </c>
      <c r="E14" s="26">
        <f t="shared" si="4"/>
        <v>0</v>
      </c>
      <c r="F14" s="26">
        <f t="shared" si="4"/>
        <v>0</v>
      </c>
      <c r="G14" s="26">
        <f t="shared" si="4"/>
        <v>0</v>
      </c>
      <c r="H14" s="26">
        <f t="shared" si="4"/>
        <v>0</v>
      </c>
      <c r="I14" s="26">
        <f t="shared" si="4"/>
        <v>0</v>
      </c>
      <c r="J14" s="26">
        <f t="shared" si="4"/>
        <v>0</v>
      </c>
      <c r="K14" s="26">
        <f t="shared" si="4"/>
        <v>0</v>
      </c>
      <c r="L14" s="26">
        <f t="shared" si="4"/>
        <v>0</v>
      </c>
      <c r="M14" s="26">
        <f t="shared" si="4"/>
        <v>0</v>
      </c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</row>
    <row r="15" spans="1:171" s="30" customFormat="1" ht="11.25" customHeight="1">
      <c r="A15" s="27" t="s">
        <v>24</v>
      </c>
      <c r="B15" s="28">
        <f aca="true" t="shared" si="5" ref="B15:M15">B5+B7+B9+B11</f>
        <v>249177.75409</v>
      </c>
      <c r="C15" s="28">
        <f t="shared" si="5"/>
        <v>269086.416</v>
      </c>
      <c r="D15" s="28">
        <f t="shared" si="5"/>
        <v>264919.80594</v>
      </c>
      <c r="E15" s="28">
        <f t="shared" si="5"/>
        <v>281174.61391</v>
      </c>
      <c r="F15" s="28">
        <f t="shared" si="5"/>
        <v>290803.768</v>
      </c>
      <c r="G15" s="28">
        <f t="shared" si="5"/>
        <v>325579.411</v>
      </c>
      <c r="H15" s="28">
        <f t="shared" si="5"/>
        <v>294009.854</v>
      </c>
      <c r="I15" s="28">
        <f t="shared" si="5"/>
        <v>299069.783</v>
      </c>
      <c r="J15" s="28">
        <f t="shared" si="5"/>
        <v>284836.82300000003</v>
      </c>
      <c r="K15" s="28">
        <f t="shared" si="5"/>
        <v>319973.02300000004</v>
      </c>
      <c r="L15" s="28">
        <f t="shared" si="5"/>
        <v>311547.9375</v>
      </c>
      <c r="M15" s="28">
        <f t="shared" si="5"/>
        <v>319753.78450000007</v>
      </c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  <c r="FL15" s="29"/>
      <c r="FM15" s="29"/>
      <c r="FN15" s="29"/>
      <c r="FO15" s="29"/>
    </row>
    <row r="16" spans="1:171" s="18" customFormat="1" ht="11.25" customHeight="1">
      <c r="A16" s="31" t="s">
        <v>20</v>
      </c>
      <c r="B16" s="32">
        <f>B15</f>
        <v>249177.75409</v>
      </c>
      <c r="C16" s="32">
        <f aca="true" t="shared" si="6" ref="C16:M16">B16+C15</f>
        <v>518264.17009</v>
      </c>
      <c r="D16" s="32">
        <f t="shared" si="6"/>
        <v>783183.97603</v>
      </c>
      <c r="E16" s="32">
        <f t="shared" si="6"/>
        <v>1064358.58994</v>
      </c>
      <c r="F16" s="32">
        <f t="shared" si="6"/>
        <v>1355162.35794</v>
      </c>
      <c r="G16" s="32">
        <f t="shared" si="6"/>
        <v>1680741.76894</v>
      </c>
      <c r="H16" s="32">
        <f t="shared" si="6"/>
        <v>1974751.6229400001</v>
      </c>
      <c r="I16" s="32">
        <f t="shared" si="6"/>
        <v>2273821.40594</v>
      </c>
      <c r="J16" s="32">
        <f t="shared" si="6"/>
        <v>2558658.22894</v>
      </c>
      <c r="K16" s="32">
        <f t="shared" si="6"/>
        <v>2878631.25194</v>
      </c>
      <c r="L16" s="32">
        <f t="shared" si="6"/>
        <v>3190179.18944</v>
      </c>
      <c r="M16" s="32">
        <f t="shared" si="6"/>
        <v>3509932.97394</v>
      </c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</row>
    <row r="17" spans="1:171" s="34" customFormat="1" ht="11.25" customHeight="1">
      <c r="A17" s="19" t="s">
        <v>25</v>
      </c>
      <c r="B17" s="24">
        <v>419460.2</v>
      </c>
      <c r="C17" s="24">
        <v>407115.626</v>
      </c>
      <c r="D17" s="24">
        <v>559604.54</v>
      </c>
      <c r="E17" s="24">
        <v>524114.01599999995</v>
      </c>
      <c r="F17" s="24">
        <v>416950.59</v>
      </c>
      <c r="G17" s="24">
        <v>398713.252</v>
      </c>
      <c r="H17" s="24">
        <v>240443.824</v>
      </c>
      <c r="I17" s="24">
        <v>232626</v>
      </c>
      <c r="J17" s="24">
        <v>269052.606</v>
      </c>
      <c r="K17" s="24">
        <v>278707.27199999994</v>
      </c>
      <c r="L17" s="24">
        <v>308905.7</v>
      </c>
      <c r="M17" s="24">
        <v>429435.1</v>
      </c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</row>
    <row r="18" spans="1:171" s="18" customFormat="1" ht="11.25" customHeight="1">
      <c r="A18" s="25" t="s">
        <v>20</v>
      </c>
      <c r="B18" s="26">
        <f>B17</f>
        <v>419460.20000000007</v>
      </c>
      <c r="C18" s="26">
        <f aca="true" t="shared" si="7" ref="C18:M18">B18+C17</f>
        <v>826575.8260000001</v>
      </c>
      <c r="D18" s="26">
        <f t="shared" si="7"/>
        <v>1386180.366</v>
      </c>
      <c r="E18" s="26">
        <f t="shared" si="7"/>
        <v>1910294.3819999998</v>
      </c>
      <c r="F18" s="26">
        <f t="shared" si="7"/>
        <v>2327244.9719999996</v>
      </c>
      <c r="G18" s="26">
        <f t="shared" si="7"/>
        <v>2725958.2239999995</v>
      </c>
      <c r="H18" s="26">
        <f t="shared" si="7"/>
        <v>2966402.0479999995</v>
      </c>
      <c r="I18" s="26">
        <f t="shared" si="7"/>
        <v>3199028.0479999995</v>
      </c>
      <c r="J18" s="26">
        <f t="shared" si="7"/>
        <v>3468080.6539999996</v>
      </c>
      <c r="K18" s="26">
        <f t="shared" si="7"/>
        <v>3746787.9259999995</v>
      </c>
      <c r="L18" s="26">
        <f t="shared" si="7"/>
        <v>4055693.625999999</v>
      </c>
      <c r="M18" s="26">
        <f t="shared" si="7"/>
        <v>4485128.725999999</v>
      </c>
      <c r="N18" s="17">
        <v>-4483807.572999999</v>
      </c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</row>
    <row r="19" spans="1:171" s="38" customFormat="1" ht="11.25" customHeight="1">
      <c r="A19" s="35" t="s">
        <v>26</v>
      </c>
      <c r="B19" s="36">
        <f aca="true" t="shared" si="8" ref="B19:M19">B15+B17</f>
        <v>668637.9540900001</v>
      </c>
      <c r="C19" s="36">
        <f t="shared" si="8"/>
        <v>676202.042</v>
      </c>
      <c r="D19" s="36">
        <f t="shared" si="8"/>
        <v>824524.3459399999</v>
      </c>
      <c r="E19" s="36">
        <f t="shared" si="8"/>
        <v>805288.6299099999</v>
      </c>
      <c r="F19" s="36">
        <f t="shared" si="8"/>
        <v>707754.358</v>
      </c>
      <c r="G19" s="36">
        <f t="shared" si="8"/>
        <v>724292.663</v>
      </c>
      <c r="H19" s="36">
        <f t="shared" si="8"/>
        <v>534453.678</v>
      </c>
      <c r="I19" s="36">
        <f t="shared" si="8"/>
        <v>531695.783</v>
      </c>
      <c r="J19" s="36">
        <f t="shared" si="8"/>
        <v>553889.429</v>
      </c>
      <c r="K19" s="36">
        <f t="shared" si="8"/>
        <v>598680.2949999999</v>
      </c>
      <c r="L19" s="36">
        <f t="shared" si="8"/>
        <v>620453.6375</v>
      </c>
      <c r="M19" s="36">
        <f t="shared" si="8"/>
        <v>749188.8845</v>
      </c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37"/>
      <c r="FE19" s="37"/>
      <c r="FF19" s="37"/>
      <c r="FG19" s="37"/>
      <c r="FH19" s="37"/>
      <c r="FI19" s="37"/>
      <c r="FJ19" s="37"/>
      <c r="FK19" s="37"/>
      <c r="FL19" s="37"/>
      <c r="FM19" s="37"/>
      <c r="FN19" s="37"/>
      <c r="FO19" s="37"/>
    </row>
    <row r="20" spans="1:171" s="42" customFormat="1" ht="11.25" customHeight="1">
      <c r="A20" s="39" t="s">
        <v>20</v>
      </c>
      <c r="B20" s="40">
        <f>B19</f>
        <v>668637.9540900001</v>
      </c>
      <c r="C20" s="40">
        <f aca="true" t="shared" si="9" ref="C20:M20">B20+C19</f>
        <v>1344839.99609</v>
      </c>
      <c r="D20" s="40">
        <f t="shared" si="9"/>
        <v>2169364.34203</v>
      </c>
      <c r="E20" s="40">
        <f t="shared" si="9"/>
        <v>2974652.9719399996</v>
      </c>
      <c r="F20" s="40">
        <f t="shared" si="9"/>
        <v>3682407.3299399996</v>
      </c>
      <c r="G20" s="40">
        <f t="shared" si="9"/>
        <v>4406699.992939999</v>
      </c>
      <c r="H20" s="40">
        <f t="shared" si="9"/>
        <v>4941153.67094</v>
      </c>
      <c r="I20" s="40">
        <f t="shared" si="9"/>
        <v>5472849.453939999</v>
      </c>
      <c r="J20" s="40">
        <f t="shared" si="9"/>
        <v>6026738.88294</v>
      </c>
      <c r="K20" s="40">
        <f t="shared" si="9"/>
        <v>6625419.17794</v>
      </c>
      <c r="L20" s="40">
        <f t="shared" si="9"/>
        <v>7245872.81544</v>
      </c>
      <c r="M20" s="40">
        <f t="shared" si="9"/>
        <v>7995061.69994</v>
      </c>
      <c r="N20" s="41">
        <v>5405801.625999999</v>
      </c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41"/>
      <c r="DG20" s="41"/>
      <c r="DH20" s="41"/>
      <c r="DI20" s="41"/>
      <c r="DJ20" s="41"/>
      <c r="DK20" s="41"/>
      <c r="DL20" s="41"/>
      <c r="DM20" s="41"/>
      <c r="DN20" s="41"/>
      <c r="DO20" s="41"/>
      <c r="DP20" s="41"/>
      <c r="DQ20" s="41"/>
      <c r="DR20" s="41"/>
      <c r="DS20" s="41"/>
      <c r="DT20" s="41"/>
      <c r="DU20" s="41"/>
      <c r="DV20" s="41"/>
      <c r="DW20" s="41"/>
      <c r="DX20" s="41"/>
      <c r="DY20" s="41"/>
      <c r="DZ20" s="41"/>
      <c r="EA20" s="41"/>
      <c r="EB20" s="41"/>
      <c r="EC20" s="41"/>
      <c r="ED20" s="41"/>
      <c r="EE20" s="41"/>
      <c r="EF20" s="41"/>
      <c r="EG20" s="41"/>
      <c r="EH20" s="41"/>
      <c r="EI20" s="41"/>
      <c r="EJ20" s="41"/>
      <c r="EK20" s="41"/>
      <c r="EL20" s="41"/>
      <c r="EM20" s="41"/>
      <c r="EN20" s="41"/>
      <c r="EO20" s="41"/>
      <c r="EP20" s="41"/>
      <c r="EQ20" s="41"/>
      <c r="ER20" s="41"/>
      <c r="ES20" s="41"/>
      <c r="ET20" s="41"/>
      <c r="EU20" s="41"/>
      <c r="EV20" s="41"/>
      <c r="EW20" s="41"/>
      <c r="EX20" s="41"/>
      <c r="EY20" s="41"/>
      <c r="EZ20" s="41"/>
      <c r="FA20" s="41"/>
      <c r="FB20" s="41"/>
      <c r="FC20" s="41"/>
      <c r="FD20" s="41"/>
      <c r="FE20" s="41"/>
      <c r="FF20" s="41"/>
      <c r="FG20" s="41"/>
      <c r="FH20" s="41"/>
      <c r="FI20" s="41"/>
      <c r="FJ20" s="41"/>
      <c r="FK20" s="41"/>
      <c r="FL20" s="41"/>
      <c r="FM20" s="41"/>
      <c r="FN20" s="41"/>
      <c r="FO20" s="41"/>
    </row>
    <row r="21" spans="1:171" s="42" customFormat="1" ht="16.5" customHeight="1">
      <c r="A21" s="43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41"/>
      <c r="DU21" s="41"/>
      <c r="DV21" s="41"/>
      <c r="DW21" s="41"/>
      <c r="DX21" s="41"/>
      <c r="DY21" s="41"/>
      <c r="DZ21" s="41"/>
      <c r="EA21" s="41"/>
      <c r="EB21" s="41"/>
      <c r="EC21" s="41"/>
      <c r="ED21" s="41"/>
      <c r="EE21" s="41"/>
      <c r="EF21" s="41"/>
      <c r="EG21" s="41"/>
      <c r="EH21" s="41"/>
      <c r="EI21" s="41"/>
      <c r="EJ21" s="41"/>
      <c r="EK21" s="41"/>
      <c r="EL21" s="41"/>
      <c r="EM21" s="41"/>
      <c r="EN21" s="41"/>
      <c r="EO21" s="41"/>
      <c r="EP21" s="41"/>
      <c r="EQ21" s="41"/>
      <c r="ER21" s="41"/>
      <c r="ES21" s="41"/>
      <c r="ET21" s="41"/>
      <c r="EU21" s="41"/>
      <c r="EV21" s="41"/>
      <c r="EW21" s="41"/>
      <c r="EX21" s="41"/>
      <c r="EY21" s="41"/>
      <c r="EZ21" s="41"/>
      <c r="FA21" s="41"/>
      <c r="FB21" s="41"/>
      <c r="FC21" s="41"/>
      <c r="FD21" s="41"/>
      <c r="FE21" s="41"/>
      <c r="FF21" s="41"/>
      <c r="FG21" s="41"/>
      <c r="FH21" s="41"/>
      <c r="FI21" s="41"/>
      <c r="FJ21" s="41"/>
      <c r="FK21" s="41"/>
      <c r="FL21" s="41"/>
      <c r="FM21" s="41"/>
      <c r="FN21" s="41"/>
      <c r="FO21" s="41"/>
    </row>
    <row r="22" spans="1:171" ht="11.25" customHeight="1">
      <c r="A22" s="10" t="s">
        <v>15</v>
      </c>
      <c r="B22" s="11" t="s">
        <v>3</v>
      </c>
      <c r="C22" s="11" t="s">
        <v>4</v>
      </c>
      <c r="D22" s="11" t="s">
        <v>5</v>
      </c>
      <c r="E22" s="11" t="s">
        <v>6</v>
      </c>
      <c r="F22" s="11" t="s">
        <v>7</v>
      </c>
      <c r="G22" s="11" t="s">
        <v>8</v>
      </c>
      <c r="H22" s="11" t="s">
        <v>9</v>
      </c>
      <c r="I22" s="11" t="s">
        <v>10</v>
      </c>
      <c r="J22" s="11" t="s">
        <v>11</v>
      </c>
      <c r="K22" s="11" t="s">
        <v>12</v>
      </c>
      <c r="L22" s="11" t="s">
        <v>13</v>
      </c>
      <c r="M22" s="11" t="s">
        <v>14</v>
      </c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</row>
    <row r="23" spans="1:171" ht="11.25" customHeight="1">
      <c r="A23" s="45" t="str">
        <f aca="true" t="shared" si="10" ref="A23:A38">A5</f>
        <v>Власні</v>
      </c>
      <c r="B23" s="46">
        <v>196912.62728</v>
      </c>
      <c r="C23" s="46">
        <v>221194.46854000003</v>
      </c>
      <c r="D23" s="46">
        <v>224967.36895999993</v>
      </c>
      <c r="E23" s="46">
        <v>217486.58725000004</v>
      </c>
      <c r="F23" s="46">
        <v>230937.83147000006</v>
      </c>
      <c r="G23" s="46">
        <v>238873.99500999998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</row>
    <row r="24" spans="1:171" s="18" customFormat="1" ht="11.25" customHeight="1">
      <c r="A24" s="15" t="str">
        <f t="shared" si="10"/>
        <v>кумулятивно</v>
      </c>
      <c r="B24" s="16">
        <f>B23</f>
        <v>196912.62728</v>
      </c>
      <c r="C24" s="16">
        <f aca="true" t="shared" si="11" ref="C24:M24">B24+C23</f>
        <v>418107.09582000005</v>
      </c>
      <c r="D24" s="16">
        <f t="shared" si="11"/>
        <v>643074.46478</v>
      </c>
      <c r="E24" s="16">
        <f t="shared" si="11"/>
        <v>860561.0520300001</v>
      </c>
      <c r="F24" s="16">
        <f t="shared" si="11"/>
        <v>1091498.8835000002</v>
      </c>
      <c r="G24" s="16">
        <f t="shared" si="11"/>
        <v>1330372.8785100002</v>
      </c>
      <c r="H24" s="16">
        <f t="shared" si="11"/>
        <v>1330372.8785100002</v>
      </c>
      <c r="I24" s="16">
        <f t="shared" si="11"/>
        <v>1330372.8785100002</v>
      </c>
      <c r="J24" s="16">
        <f t="shared" si="11"/>
        <v>1330372.8785100002</v>
      </c>
      <c r="K24" s="16">
        <f t="shared" si="11"/>
        <v>1330372.8785100002</v>
      </c>
      <c r="L24" s="16">
        <f t="shared" si="11"/>
        <v>1330372.8785100002</v>
      </c>
      <c r="M24" s="16">
        <f t="shared" si="11"/>
        <v>1330372.8785100002</v>
      </c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</row>
    <row r="25" spans="1:171" ht="11.25" customHeight="1">
      <c r="A25" s="19" t="str">
        <f t="shared" si="10"/>
        <v>Базова дотація</v>
      </c>
      <c r="B25" s="24">
        <v>33969.6</v>
      </c>
      <c r="C25" s="24">
        <v>33969.6</v>
      </c>
      <c r="D25" s="24">
        <v>33969.6</v>
      </c>
      <c r="E25" s="24">
        <v>33969.6</v>
      </c>
      <c r="F25" s="24">
        <v>33969.6</v>
      </c>
      <c r="G25" s="24">
        <v>33969.4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</row>
    <row r="26" spans="1:171" s="18" customFormat="1" ht="11.25" customHeight="1">
      <c r="A26" s="15" t="str">
        <f t="shared" si="10"/>
        <v>кумулятивно</v>
      </c>
      <c r="B26" s="16">
        <f>B25</f>
        <v>33969.6</v>
      </c>
      <c r="C26" s="16">
        <f aca="true" t="shared" si="12" ref="C26:M26">B26+C25</f>
        <v>67939.2</v>
      </c>
      <c r="D26" s="16">
        <f t="shared" si="12"/>
        <v>101908.79999999999</v>
      </c>
      <c r="E26" s="16">
        <f t="shared" si="12"/>
        <v>135878.4</v>
      </c>
      <c r="F26" s="16">
        <f t="shared" si="12"/>
        <v>169848</v>
      </c>
      <c r="G26" s="16">
        <f t="shared" si="12"/>
        <v>203817.4</v>
      </c>
      <c r="H26" s="16">
        <f t="shared" si="12"/>
        <v>203817.4</v>
      </c>
      <c r="I26" s="16">
        <f t="shared" si="12"/>
        <v>203817.4</v>
      </c>
      <c r="J26" s="16">
        <f t="shared" si="12"/>
        <v>203817.4</v>
      </c>
      <c r="K26" s="16">
        <f t="shared" si="12"/>
        <v>203817.4</v>
      </c>
      <c r="L26" s="16">
        <f t="shared" si="12"/>
        <v>203817.4</v>
      </c>
      <c r="M26" s="16">
        <f t="shared" si="12"/>
        <v>203817.4</v>
      </c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</row>
    <row r="27" spans="1:171" s="18" customFormat="1" ht="22.5">
      <c r="A27" s="23" t="str">
        <f t="shared" si="10"/>
        <v>Додаткова дотація з ДБ з утримання закладів освіти та охорони здоров'я</v>
      </c>
      <c r="B27" s="24">
        <v>29927.3</v>
      </c>
      <c r="C27" s="24">
        <v>29927.3</v>
      </c>
      <c r="D27" s="24">
        <v>29927.3</v>
      </c>
      <c r="E27" s="24">
        <v>42753.3</v>
      </c>
      <c r="F27" s="24">
        <v>42753.3</v>
      </c>
      <c r="G27" s="24">
        <v>42753.3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</row>
    <row r="28" spans="1:171" s="18" customFormat="1" ht="11.25" customHeight="1">
      <c r="A28" s="15" t="str">
        <f t="shared" si="10"/>
        <v>кумулятивно</v>
      </c>
      <c r="B28" s="16">
        <f>B27</f>
        <v>29927.300000000003</v>
      </c>
      <c r="C28" s="16">
        <f aca="true" t="shared" si="13" ref="C28:M28">B28+C27</f>
        <v>59854.600000000006</v>
      </c>
      <c r="D28" s="16">
        <f t="shared" si="13"/>
        <v>89781.90000000001</v>
      </c>
      <c r="E28" s="16">
        <f t="shared" si="13"/>
        <v>132535.2</v>
      </c>
      <c r="F28" s="16">
        <f t="shared" si="13"/>
        <v>175288.5</v>
      </c>
      <c r="G28" s="16">
        <f t="shared" si="13"/>
        <v>218041.8</v>
      </c>
      <c r="H28" s="16">
        <f t="shared" si="13"/>
        <v>218041.8</v>
      </c>
      <c r="I28" s="16">
        <f t="shared" si="13"/>
        <v>218041.8</v>
      </c>
      <c r="J28" s="16">
        <f t="shared" si="13"/>
        <v>218041.8</v>
      </c>
      <c r="K28" s="16">
        <f t="shared" si="13"/>
        <v>218041.8</v>
      </c>
      <c r="L28" s="16">
        <f t="shared" si="13"/>
        <v>218041.8</v>
      </c>
      <c r="M28" s="16">
        <f t="shared" si="13"/>
        <v>218041.8</v>
      </c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</row>
    <row r="29" spans="1:171" s="18" customFormat="1" ht="11.25" customHeight="1">
      <c r="A29" s="19" t="str">
        <f t="shared" si="10"/>
        <v>Стабілізаційна дотація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>
        <v>0</v>
      </c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</row>
    <row r="30" spans="1:171" s="18" customFormat="1" ht="11.25" customHeight="1">
      <c r="A30" s="15" t="str">
        <f t="shared" si="10"/>
        <v>кумулятивно</v>
      </c>
      <c r="B30" s="16">
        <f>B29</f>
        <v>0</v>
      </c>
      <c r="C30" s="16">
        <f aca="true" t="shared" si="14" ref="C30:M30">B30+C29</f>
        <v>0</v>
      </c>
      <c r="D30" s="16">
        <f t="shared" si="14"/>
        <v>0</v>
      </c>
      <c r="E30" s="16">
        <f t="shared" si="14"/>
        <v>0</v>
      </c>
      <c r="F30" s="16">
        <f t="shared" si="14"/>
        <v>0</v>
      </c>
      <c r="G30" s="16">
        <f t="shared" si="14"/>
        <v>0</v>
      </c>
      <c r="H30" s="16">
        <f t="shared" si="14"/>
        <v>0</v>
      </c>
      <c r="I30" s="16">
        <f t="shared" si="14"/>
        <v>0</v>
      </c>
      <c r="J30" s="16">
        <f t="shared" si="14"/>
        <v>0</v>
      </c>
      <c r="K30" s="16">
        <f t="shared" si="14"/>
        <v>0</v>
      </c>
      <c r="L30" s="16">
        <f t="shared" si="14"/>
        <v>0</v>
      </c>
      <c r="M30" s="16">
        <f t="shared" si="14"/>
        <v>0</v>
      </c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</row>
    <row r="31" spans="1:171" s="18" customFormat="1" ht="11.25" customHeight="1">
      <c r="A31" s="19">
        <f t="shared" si="10"/>
        <v>0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</row>
    <row r="32" spans="1:171" s="18" customFormat="1" ht="11.25" customHeight="1">
      <c r="A32" s="25" t="str">
        <f t="shared" si="10"/>
        <v>кумулятивно</v>
      </c>
      <c r="B32" s="26">
        <f>B31</f>
        <v>0</v>
      </c>
      <c r="C32" s="26">
        <f aca="true" t="shared" si="15" ref="C32:M32">B32+C31</f>
        <v>0</v>
      </c>
      <c r="D32" s="26">
        <f t="shared" si="15"/>
        <v>0</v>
      </c>
      <c r="E32" s="26">
        <f t="shared" si="15"/>
        <v>0</v>
      </c>
      <c r="F32" s="26">
        <f t="shared" si="15"/>
        <v>0</v>
      </c>
      <c r="G32" s="26">
        <f t="shared" si="15"/>
        <v>0</v>
      </c>
      <c r="H32" s="26">
        <f t="shared" si="15"/>
        <v>0</v>
      </c>
      <c r="I32" s="26">
        <f t="shared" si="15"/>
        <v>0</v>
      </c>
      <c r="J32" s="26">
        <f t="shared" si="15"/>
        <v>0</v>
      </c>
      <c r="K32" s="26">
        <f t="shared" si="15"/>
        <v>0</v>
      </c>
      <c r="L32" s="26">
        <f t="shared" si="15"/>
        <v>0</v>
      </c>
      <c r="M32" s="26">
        <f t="shared" si="15"/>
        <v>0</v>
      </c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</row>
    <row r="33" spans="1:171" s="42" customFormat="1" ht="11.25" customHeight="1">
      <c r="A33" s="27" t="str">
        <f t="shared" si="10"/>
        <v>всього</v>
      </c>
      <c r="B33" s="28">
        <f aca="true" t="shared" si="16" ref="B33:M33">B23+B25+B27+B29</f>
        <v>260809.52727999998</v>
      </c>
      <c r="C33" s="28">
        <f t="shared" si="16"/>
        <v>285091.36854000005</v>
      </c>
      <c r="D33" s="28">
        <f t="shared" si="16"/>
        <v>288864.26895999996</v>
      </c>
      <c r="E33" s="28">
        <f t="shared" si="16"/>
        <v>294209.48725000006</v>
      </c>
      <c r="F33" s="28">
        <f t="shared" si="16"/>
        <v>307660.73147000006</v>
      </c>
      <c r="G33" s="28">
        <f t="shared" si="16"/>
        <v>315596.69500999997</v>
      </c>
      <c r="H33" s="28">
        <f t="shared" si="16"/>
        <v>0</v>
      </c>
      <c r="I33" s="28">
        <f t="shared" si="16"/>
        <v>0</v>
      </c>
      <c r="J33" s="28">
        <f t="shared" si="16"/>
        <v>0</v>
      </c>
      <c r="K33" s="28">
        <f t="shared" si="16"/>
        <v>0</v>
      </c>
      <c r="L33" s="28">
        <f t="shared" si="16"/>
        <v>0</v>
      </c>
      <c r="M33" s="28">
        <f t="shared" si="16"/>
        <v>0</v>
      </c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41"/>
      <c r="DN33" s="41"/>
      <c r="DO33" s="41"/>
      <c r="DP33" s="41"/>
      <c r="DQ33" s="41"/>
      <c r="DR33" s="41"/>
      <c r="DS33" s="41"/>
      <c r="DT33" s="41"/>
      <c r="DU33" s="41"/>
      <c r="DV33" s="41"/>
      <c r="DW33" s="41"/>
      <c r="DX33" s="41"/>
      <c r="DY33" s="41"/>
      <c r="DZ33" s="41"/>
      <c r="EA33" s="41"/>
      <c r="EB33" s="41"/>
      <c r="EC33" s="41"/>
      <c r="ED33" s="41"/>
      <c r="EE33" s="41"/>
      <c r="EF33" s="41"/>
      <c r="EG33" s="41"/>
      <c r="EH33" s="41"/>
      <c r="EI33" s="41"/>
      <c r="EJ33" s="41"/>
      <c r="EK33" s="41"/>
      <c r="EL33" s="41"/>
      <c r="EM33" s="41"/>
      <c r="EN33" s="41"/>
      <c r="EO33" s="41"/>
      <c r="EP33" s="41"/>
      <c r="EQ33" s="41"/>
      <c r="ER33" s="41"/>
      <c r="ES33" s="41"/>
      <c r="ET33" s="41"/>
      <c r="EU33" s="41"/>
      <c r="EV33" s="41"/>
      <c r="EW33" s="41"/>
      <c r="EX33" s="41"/>
      <c r="EY33" s="41"/>
      <c r="EZ33" s="41"/>
      <c r="FA33" s="41"/>
      <c r="FB33" s="41"/>
      <c r="FC33" s="41"/>
      <c r="FD33" s="41"/>
      <c r="FE33" s="41"/>
      <c r="FF33" s="41"/>
      <c r="FG33" s="41"/>
      <c r="FH33" s="41"/>
      <c r="FI33" s="41"/>
      <c r="FJ33" s="41"/>
      <c r="FK33" s="41"/>
      <c r="FL33" s="41"/>
      <c r="FM33" s="41"/>
      <c r="FN33" s="41"/>
      <c r="FO33" s="41"/>
    </row>
    <row r="34" spans="1:171" s="18" customFormat="1" ht="11.25" customHeight="1">
      <c r="A34" s="31" t="str">
        <f t="shared" si="10"/>
        <v>кумулятивно</v>
      </c>
      <c r="B34" s="32">
        <f>B33</f>
        <v>260809.52727999998</v>
      </c>
      <c r="C34" s="32">
        <f aca="true" t="shared" si="17" ref="C34:M34">B34+C33</f>
        <v>545900.89582</v>
      </c>
      <c r="D34" s="32">
        <f t="shared" si="17"/>
        <v>834765.16478</v>
      </c>
      <c r="E34" s="32">
        <f t="shared" si="17"/>
        <v>1128974.65203</v>
      </c>
      <c r="F34" s="32">
        <f t="shared" si="17"/>
        <v>1436635.3835</v>
      </c>
      <c r="G34" s="32">
        <f t="shared" si="17"/>
        <v>1752232.07851</v>
      </c>
      <c r="H34" s="32">
        <f t="shared" si="17"/>
        <v>1752232.07851</v>
      </c>
      <c r="I34" s="32">
        <f t="shared" si="17"/>
        <v>1752232.07851</v>
      </c>
      <c r="J34" s="32">
        <f t="shared" si="17"/>
        <v>1752232.07851</v>
      </c>
      <c r="K34" s="32">
        <f t="shared" si="17"/>
        <v>1752232.07851</v>
      </c>
      <c r="L34" s="32">
        <f t="shared" si="17"/>
        <v>1752232.07851</v>
      </c>
      <c r="M34" s="32">
        <f t="shared" si="17"/>
        <v>1752232.07851</v>
      </c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</row>
    <row r="35" spans="1:171" s="18" customFormat="1" ht="11.25" customHeight="1">
      <c r="A35" s="19" t="str">
        <f t="shared" si="10"/>
        <v>Субвенція з ДБ</v>
      </c>
      <c r="B35" s="24">
        <v>398412.42307</v>
      </c>
      <c r="C35" s="24">
        <v>395335.45904</v>
      </c>
      <c r="D35" s="24">
        <v>543767.9951</v>
      </c>
      <c r="E35" s="24">
        <v>506507.8390699999</v>
      </c>
      <c r="F35" s="24">
        <v>395993.47015999997</v>
      </c>
      <c r="G35" s="24">
        <v>380893.88854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</row>
    <row r="36" spans="1:171" s="18" customFormat="1" ht="11.25" customHeight="1">
      <c r="A36" s="25" t="str">
        <f t="shared" si="10"/>
        <v>кумулятивно</v>
      </c>
      <c r="B36" s="26">
        <f>B35</f>
        <v>398412.42307</v>
      </c>
      <c r="C36" s="26">
        <f aca="true" t="shared" si="18" ref="C36:M36">B36+C35</f>
        <v>793747.88211</v>
      </c>
      <c r="D36" s="26">
        <f t="shared" si="18"/>
        <v>1337515.87721</v>
      </c>
      <c r="E36" s="26">
        <f t="shared" si="18"/>
        <v>1844023.71628</v>
      </c>
      <c r="F36" s="26">
        <f t="shared" si="18"/>
        <v>2240017.18644</v>
      </c>
      <c r="G36" s="26">
        <f t="shared" si="18"/>
        <v>2620911.07498</v>
      </c>
      <c r="H36" s="26">
        <f t="shared" si="18"/>
        <v>2620911.07498</v>
      </c>
      <c r="I36" s="26">
        <f t="shared" si="18"/>
        <v>2620911.07498</v>
      </c>
      <c r="J36" s="26">
        <f t="shared" si="18"/>
        <v>2620911.07498</v>
      </c>
      <c r="K36" s="26">
        <f t="shared" si="18"/>
        <v>2620911.07498</v>
      </c>
      <c r="L36" s="26">
        <f t="shared" si="18"/>
        <v>2620911.07498</v>
      </c>
      <c r="M36" s="26">
        <f t="shared" si="18"/>
        <v>2620911.07498</v>
      </c>
      <c r="N36" s="17"/>
      <c r="O36" s="17">
        <v>2619916.10298</v>
      </c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</row>
    <row r="37" spans="1:171" s="38" customFormat="1" ht="11.25" customHeight="1">
      <c r="A37" s="35" t="str">
        <f t="shared" si="10"/>
        <v>Загалом</v>
      </c>
      <c r="B37" s="36">
        <f aca="true" t="shared" si="19" ref="B37:M37">B33+B35</f>
        <v>659221.95035</v>
      </c>
      <c r="C37" s="36">
        <f t="shared" si="19"/>
        <v>680426.82758</v>
      </c>
      <c r="D37" s="36">
        <f t="shared" si="19"/>
        <v>832632.26406</v>
      </c>
      <c r="E37" s="36">
        <f t="shared" si="19"/>
        <v>800717.32632</v>
      </c>
      <c r="F37" s="36">
        <f t="shared" si="19"/>
        <v>703654.20163</v>
      </c>
      <c r="G37" s="36">
        <f t="shared" si="19"/>
        <v>696490.58355</v>
      </c>
      <c r="H37" s="36">
        <f t="shared" si="19"/>
        <v>0</v>
      </c>
      <c r="I37" s="36">
        <f t="shared" si="19"/>
        <v>0</v>
      </c>
      <c r="J37" s="36">
        <f t="shared" si="19"/>
        <v>0</v>
      </c>
      <c r="K37" s="36">
        <f t="shared" si="19"/>
        <v>0</v>
      </c>
      <c r="L37" s="36">
        <f t="shared" si="19"/>
        <v>0</v>
      </c>
      <c r="M37" s="36">
        <f t="shared" si="19"/>
        <v>0</v>
      </c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7"/>
      <c r="CS37" s="37"/>
      <c r="CT37" s="37"/>
      <c r="CU37" s="37"/>
      <c r="CV37" s="37"/>
      <c r="CW37" s="37"/>
      <c r="CX37" s="37"/>
      <c r="CY37" s="37"/>
      <c r="CZ37" s="37"/>
      <c r="DA37" s="37"/>
      <c r="DB37" s="37"/>
      <c r="DC37" s="37"/>
      <c r="DD37" s="37"/>
      <c r="DE37" s="37"/>
      <c r="DF37" s="37"/>
      <c r="DG37" s="37"/>
      <c r="DH37" s="37"/>
      <c r="DI37" s="37"/>
      <c r="DJ37" s="37"/>
      <c r="DK37" s="37"/>
      <c r="DL37" s="37"/>
      <c r="DM37" s="37"/>
      <c r="DN37" s="37"/>
      <c r="DO37" s="37"/>
      <c r="DP37" s="37"/>
      <c r="DQ37" s="37"/>
      <c r="DR37" s="37"/>
      <c r="DS37" s="37"/>
      <c r="DT37" s="37"/>
      <c r="DU37" s="37"/>
      <c r="DV37" s="37"/>
      <c r="DW37" s="37"/>
      <c r="DX37" s="37"/>
      <c r="DY37" s="37"/>
      <c r="DZ37" s="37"/>
      <c r="EA37" s="37"/>
      <c r="EB37" s="37"/>
      <c r="EC37" s="37"/>
      <c r="ED37" s="37"/>
      <c r="EE37" s="37"/>
      <c r="EF37" s="37"/>
      <c r="EG37" s="37"/>
      <c r="EH37" s="37"/>
      <c r="EI37" s="37"/>
      <c r="EJ37" s="37"/>
      <c r="EK37" s="37"/>
      <c r="EL37" s="37"/>
      <c r="EM37" s="37"/>
      <c r="EN37" s="37"/>
      <c r="EO37" s="37"/>
      <c r="EP37" s="37"/>
      <c r="EQ37" s="37"/>
      <c r="ER37" s="37"/>
      <c r="ES37" s="37"/>
      <c r="ET37" s="37"/>
      <c r="EU37" s="37"/>
      <c r="EV37" s="37"/>
      <c r="EW37" s="37"/>
      <c r="EX37" s="37"/>
      <c r="EY37" s="37"/>
      <c r="EZ37" s="37"/>
      <c r="FA37" s="37"/>
      <c r="FB37" s="37"/>
      <c r="FC37" s="37"/>
      <c r="FD37" s="37"/>
      <c r="FE37" s="37"/>
      <c r="FF37" s="37"/>
      <c r="FG37" s="37"/>
      <c r="FH37" s="37"/>
      <c r="FI37" s="37"/>
      <c r="FJ37" s="37"/>
      <c r="FK37" s="37"/>
      <c r="FL37" s="37"/>
      <c r="FM37" s="37"/>
      <c r="FN37" s="37"/>
      <c r="FO37" s="37"/>
    </row>
    <row r="38" spans="1:171" s="42" customFormat="1" ht="11.25" customHeight="1">
      <c r="A38" s="39" t="str">
        <f t="shared" si="10"/>
        <v>кумулятивно</v>
      </c>
      <c r="B38" s="40">
        <f>B37</f>
        <v>659221.95035</v>
      </c>
      <c r="C38" s="40">
        <f aca="true" t="shared" si="20" ref="C38:M38">B38+C37</f>
        <v>1339648.77793</v>
      </c>
      <c r="D38" s="40">
        <f t="shared" si="20"/>
        <v>2172281.04199</v>
      </c>
      <c r="E38" s="40">
        <f t="shared" si="20"/>
        <v>2972998.36831</v>
      </c>
      <c r="F38" s="40">
        <f t="shared" si="20"/>
        <v>3676652.56994</v>
      </c>
      <c r="G38" s="40">
        <f t="shared" si="20"/>
        <v>4373143.1534899995</v>
      </c>
      <c r="H38" s="40">
        <f t="shared" si="20"/>
        <v>4373143.1534899995</v>
      </c>
      <c r="I38" s="40">
        <f t="shared" si="20"/>
        <v>4373143.1534899995</v>
      </c>
      <c r="J38" s="40">
        <f t="shared" si="20"/>
        <v>4373143.1534899995</v>
      </c>
      <c r="K38" s="40">
        <f t="shared" si="20"/>
        <v>4373143.1534899995</v>
      </c>
      <c r="L38" s="40">
        <f t="shared" si="20"/>
        <v>4373143.1534899995</v>
      </c>
      <c r="M38" s="40">
        <f t="shared" si="20"/>
        <v>4373143.1534899995</v>
      </c>
      <c r="N38" s="41">
        <v>3042770.2749799993</v>
      </c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  <c r="DN38" s="41"/>
      <c r="DO38" s="41"/>
      <c r="DP38" s="41"/>
      <c r="DQ38" s="41"/>
      <c r="DR38" s="41"/>
      <c r="DS38" s="41"/>
      <c r="DT38" s="41"/>
      <c r="DU38" s="41"/>
      <c r="DV38" s="41"/>
      <c r="DW38" s="41"/>
      <c r="DX38" s="41"/>
      <c r="DY38" s="41"/>
      <c r="DZ38" s="41"/>
      <c r="EA38" s="41"/>
      <c r="EB38" s="41"/>
      <c r="EC38" s="41"/>
      <c r="ED38" s="41"/>
      <c r="EE38" s="41"/>
      <c r="EF38" s="41"/>
      <c r="EG38" s="41"/>
      <c r="EH38" s="41"/>
      <c r="EI38" s="41"/>
      <c r="EJ38" s="41"/>
      <c r="EK38" s="41"/>
      <c r="EL38" s="41"/>
      <c r="EM38" s="41"/>
      <c r="EN38" s="41"/>
      <c r="EO38" s="41"/>
      <c r="EP38" s="41"/>
      <c r="EQ38" s="41"/>
      <c r="ER38" s="41"/>
      <c r="ES38" s="41"/>
      <c r="ET38" s="41"/>
      <c r="EU38" s="41"/>
      <c r="EV38" s="41"/>
      <c r="EW38" s="41"/>
      <c r="EX38" s="41"/>
      <c r="EY38" s="41"/>
      <c r="EZ38" s="41"/>
      <c r="FA38" s="41"/>
      <c r="FB38" s="41"/>
      <c r="FC38" s="41"/>
      <c r="FD38" s="41"/>
      <c r="FE38" s="41"/>
      <c r="FF38" s="41"/>
      <c r="FG38" s="41"/>
      <c r="FH38" s="41"/>
      <c r="FI38" s="41"/>
      <c r="FJ38" s="41"/>
      <c r="FK38" s="41"/>
      <c r="FL38" s="41"/>
      <c r="FM38" s="41"/>
      <c r="FN38" s="41"/>
      <c r="FO38" s="41"/>
    </row>
    <row r="39" spans="1:171" s="42" customFormat="1" ht="16.5" customHeight="1">
      <c r="A39" s="43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41"/>
      <c r="BM39" s="41"/>
      <c r="BN39" s="41"/>
      <c r="BO39" s="41"/>
      <c r="BP39" s="41"/>
      <c r="BQ39" s="41"/>
      <c r="BR39" s="41"/>
      <c r="BS39" s="41"/>
      <c r="BT39" s="41"/>
      <c r="BU39" s="41"/>
      <c r="BV39" s="41"/>
      <c r="BW39" s="41"/>
      <c r="BX39" s="41"/>
      <c r="BY39" s="41"/>
      <c r="BZ39" s="41"/>
      <c r="CA39" s="41"/>
      <c r="CB39" s="41"/>
      <c r="CC39" s="41"/>
      <c r="CD39" s="41"/>
      <c r="CE39" s="41"/>
      <c r="CF39" s="41"/>
      <c r="CG39" s="41"/>
      <c r="CH39" s="41"/>
      <c r="CI39" s="41"/>
      <c r="CJ39" s="41"/>
      <c r="CK39" s="41"/>
      <c r="CL39" s="41"/>
      <c r="CM39" s="41"/>
      <c r="CN39" s="41"/>
      <c r="CO39" s="41"/>
      <c r="CP39" s="41"/>
      <c r="CQ39" s="41"/>
      <c r="CR39" s="41"/>
      <c r="CS39" s="41"/>
      <c r="CT39" s="41"/>
      <c r="CU39" s="41"/>
      <c r="CV39" s="41"/>
      <c r="CW39" s="41"/>
      <c r="CX39" s="41"/>
      <c r="CY39" s="41"/>
      <c r="CZ39" s="41"/>
      <c r="DA39" s="41"/>
      <c r="DB39" s="41"/>
      <c r="DC39" s="41"/>
      <c r="DD39" s="41"/>
      <c r="DE39" s="41"/>
      <c r="DF39" s="41"/>
      <c r="DG39" s="41"/>
      <c r="DH39" s="41"/>
      <c r="DI39" s="41"/>
      <c r="DJ39" s="41"/>
      <c r="DK39" s="41"/>
      <c r="DL39" s="41"/>
      <c r="DM39" s="41"/>
      <c r="DN39" s="41"/>
      <c r="DO39" s="41"/>
      <c r="DP39" s="41"/>
      <c r="DQ39" s="41"/>
      <c r="DR39" s="41"/>
      <c r="DS39" s="41"/>
      <c r="DT39" s="41"/>
      <c r="DU39" s="41"/>
      <c r="DV39" s="41"/>
      <c r="DW39" s="41"/>
      <c r="DX39" s="41"/>
      <c r="DY39" s="41"/>
      <c r="DZ39" s="41"/>
      <c r="EA39" s="41"/>
      <c r="EB39" s="41"/>
      <c r="EC39" s="41"/>
      <c r="ED39" s="41"/>
      <c r="EE39" s="41"/>
      <c r="EF39" s="41"/>
      <c r="EG39" s="41"/>
      <c r="EH39" s="41"/>
      <c r="EI39" s="41"/>
      <c r="EJ39" s="41"/>
      <c r="EK39" s="41"/>
      <c r="EL39" s="41"/>
      <c r="EM39" s="41"/>
      <c r="EN39" s="41"/>
      <c r="EO39" s="41"/>
      <c r="EP39" s="41"/>
      <c r="EQ39" s="41"/>
      <c r="ER39" s="41"/>
      <c r="ES39" s="41"/>
      <c r="ET39" s="41"/>
      <c r="EU39" s="41"/>
      <c r="EV39" s="41"/>
      <c r="EW39" s="41"/>
      <c r="EX39" s="41"/>
      <c r="EY39" s="41"/>
      <c r="EZ39" s="41"/>
      <c r="FA39" s="41"/>
      <c r="FB39" s="41"/>
      <c r="FC39" s="41"/>
      <c r="FD39" s="41"/>
      <c r="FE39" s="41"/>
      <c r="FF39" s="41"/>
      <c r="FG39" s="41"/>
      <c r="FH39" s="41"/>
      <c r="FI39" s="41"/>
      <c r="FJ39" s="41"/>
      <c r="FK39" s="41"/>
      <c r="FL39" s="41"/>
      <c r="FM39" s="41"/>
      <c r="FN39" s="41"/>
      <c r="FO39" s="41"/>
    </row>
    <row r="40" spans="1:171" ht="11.25" customHeight="1">
      <c r="A40" s="10" t="s">
        <v>16</v>
      </c>
      <c r="B40" s="11" t="s">
        <v>3</v>
      </c>
      <c r="C40" s="11" t="s">
        <v>4</v>
      </c>
      <c r="D40" s="11" t="s">
        <v>5</v>
      </c>
      <c r="E40" s="11" t="s">
        <v>6</v>
      </c>
      <c r="F40" s="11" t="s">
        <v>7</v>
      </c>
      <c r="G40" s="11" t="s">
        <v>8</v>
      </c>
      <c r="H40" s="11" t="s">
        <v>9</v>
      </c>
      <c r="I40" s="11" t="s">
        <v>10</v>
      </c>
      <c r="J40" s="11" t="s">
        <v>11</v>
      </c>
      <c r="K40" s="11" t="s">
        <v>12</v>
      </c>
      <c r="L40" s="11" t="s">
        <v>13</v>
      </c>
      <c r="M40" s="11" t="s">
        <v>14</v>
      </c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</row>
    <row r="41" spans="1:171" ht="11.25" customHeight="1">
      <c r="A41" s="45" t="str">
        <f aca="true" t="shared" si="21" ref="A41:A48">A5</f>
        <v>Власні</v>
      </c>
      <c r="B41" s="46">
        <f aca="true" t="shared" si="22" ref="B41:M41">IF(B5=0,0,ROUND(B23/B5*100,1))</f>
        <v>106.3</v>
      </c>
      <c r="C41" s="46">
        <f t="shared" si="22"/>
        <v>107.8</v>
      </c>
      <c r="D41" s="46">
        <f t="shared" si="22"/>
        <v>111.9</v>
      </c>
      <c r="E41" s="46">
        <f t="shared" si="22"/>
        <v>106.4</v>
      </c>
      <c r="F41" s="46">
        <f t="shared" si="22"/>
        <v>107.9</v>
      </c>
      <c r="G41" s="46">
        <f t="shared" si="22"/>
        <v>96</v>
      </c>
      <c r="H41" s="46">
        <f t="shared" si="22"/>
        <v>0</v>
      </c>
      <c r="I41" s="46">
        <f t="shared" si="22"/>
        <v>0</v>
      </c>
      <c r="J41" s="46">
        <f t="shared" si="22"/>
        <v>0</v>
      </c>
      <c r="K41" s="46">
        <f t="shared" si="22"/>
        <v>0</v>
      </c>
      <c r="L41" s="46">
        <f t="shared" si="22"/>
        <v>0</v>
      </c>
      <c r="M41" s="46">
        <f t="shared" si="22"/>
        <v>0</v>
      </c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</row>
    <row r="42" spans="1:171" ht="11.25" customHeight="1">
      <c r="A42" s="15" t="str">
        <f t="shared" si="21"/>
        <v>кумулятивно</v>
      </c>
      <c r="B42" s="16">
        <f aca="true" t="shared" si="23" ref="B42:M42">IF(B6=0,0,ROUND(B24/B6*100,1))</f>
        <v>106.3</v>
      </c>
      <c r="C42" s="16">
        <f t="shared" si="23"/>
        <v>107.1</v>
      </c>
      <c r="D42" s="16">
        <f t="shared" si="23"/>
        <v>108.7</v>
      </c>
      <c r="E42" s="16">
        <f t="shared" si="23"/>
        <v>108.1</v>
      </c>
      <c r="F42" s="16">
        <f t="shared" si="23"/>
        <v>108.1</v>
      </c>
      <c r="G42" s="16">
        <f t="shared" si="23"/>
        <v>105.7</v>
      </c>
      <c r="H42" s="16">
        <f t="shared" si="23"/>
        <v>90.1</v>
      </c>
      <c r="I42" s="16">
        <f t="shared" si="23"/>
        <v>78.3</v>
      </c>
      <c r="J42" s="16">
        <f t="shared" si="23"/>
        <v>69.8</v>
      </c>
      <c r="K42" s="16">
        <f t="shared" si="23"/>
        <v>62.3</v>
      </c>
      <c r="L42" s="16">
        <f t="shared" si="23"/>
        <v>56.4</v>
      </c>
      <c r="M42" s="16">
        <f t="shared" si="23"/>
        <v>51.4</v>
      </c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</row>
    <row r="43" spans="1:171" ht="11.25" customHeight="1">
      <c r="A43" s="19" t="str">
        <f t="shared" si="21"/>
        <v>Базова дотація</v>
      </c>
      <c r="B43" s="24">
        <f aca="true" t="shared" si="24" ref="B43:M43">IF(B7=0,0,ROUND(B25/B7*100,1))</f>
        <v>100</v>
      </c>
      <c r="C43" s="24">
        <f t="shared" si="24"/>
        <v>100</v>
      </c>
      <c r="D43" s="24">
        <f t="shared" si="24"/>
        <v>100</v>
      </c>
      <c r="E43" s="24">
        <f t="shared" si="24"/>
        <v>100</v>
      </c>
      <c r="F43" s="24">
        <f t="shared" si="24"/>
        <v>100</v>
      </c>
      <c r="G43" s="24">
        <f t="shared" si="24"/>
        <v>100</v>
      </c>
      <c r="H43" s="24">
        <f t="shared" si="24"/>
        <v>0</v>
      </c>
      <c r="I43" s="24">
        <f t="shared" si="24"/>
        <v>0</v>
      </c>
      <c r="J43" s="24">
        <f t="shared" si="24"/>
        <v>0</v>
      </c>
      <c r="K43" s="24">
        <f t="shared" si="24"/>
        <v>0</v>
      </c>
      <c r="L43" s="24">
        <f t="shared" si="24"/>
        <v>0</v>
      </c>
      <c r="M43" s="24">
        <f t="shared" si="24"/>
        <v>0</v>
      </c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</row>
    <row r="44" spans="1:171" ht="11.25" customHeight="1">
      <c r="A44" s="15" t="str">
        <f t="shared" si="21"/>
        <v>кумулятивно</v>
      </c>
      <c r="B44" s="16">
        <f aca="true" t="shared" si="25" ref="B44:M44">IF(B8=0,0,ROUND(B26/B8*100,1))</f>
        <v>100</v>
      </c>
      <c r="C44" s="16">
        <f t="shared" si="25"/>
        <v>100</v>
      </c>
      <c r="D44" s="16">
        <f t="shared" si="25"/>
        <v>100</v>
      </c>
      <c r="E44" s="16">
        <f t="shared" si="25"/>
        <v>100</v>
      </c>
      <c r="F44" s="16">
        <f t="shared" si="25"/>
        <v>100</v>
      </c>
      <c r="G44" s="16">
        <f t="shared" si="25"/>
        <v>100</v>
      </c>
      <c r="H44" s="16">
        <f t="shared" si="25"/>
        <v>85.7</v>
      </c>
      <c r="I44" s="16">
        <f t="shared" si="25"/>
        <v>75</v>
      </c>
      <c r="J44" s="16">
        <f t="shared" si="25"/>
        <v>66.7</v>
      </c>
      <c r="K44" s="16">
        <f t="shared" si="25"/>
        <v>60</v>
      </c>
      <c r="L44" s="16">
        <f t="shared" si="25"/>
        <v>54.5</v>
      </c>
      <c r="M44" s="16">
        <f t="shared" si="25"/>
        <v>50</v>
      </c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</row>
    <row r="45" spans="1:171" ht="22.5">
      <c r="A45" s="23" t="str">
        <f t="shared" si="21"/>
        <v>Додаткова дотація з ДБ з утримання закладів освіти та охорони здоров'я</v>
      </c>
      <c r="B45" s="24">
        <f aca="true" t="shared" si="26" ref="B45:M45">IF(B9=0,0,ROUND(B27/B9*100,1))</f>
        <v>100</v>
      </c>
      <c r="C45" s="24">
        <f t="shared" si="26"/>
        <v>100</v>
      </c>
      <c r="D45" s="24">
        <f t="shared" si="26"/>
        <v>100</v>
      </c>
      <c r="E45" s="24">
        <f t="shared" si="26"/>
        <v>100</v>
      </c>
      <c r="F45" s="24">
        <f t="shared" si="26"/>
        <v>100</v>
      </c>
      <c r="G45" s="24">
        <f t="shared" si="26"/>
        <v>100</v>
      </c>
      <c r="H45" s="24">
        <f t="shared" si="26"/>
        <v>0</v>
      </c>
      <c r="I45" s="24">
        <f t="shared" si="26"/>
        <v>0</v>
      </c>
      <c r="J45" s="24">
        <f t="shared" si="26"/>
        <v>0</v>
      </c>
      <c r="K45" s="24">
        <f t="shared" si="26"/>
        <v>0</v>
      </c>
      <c r="L45" s="24">
        <f t="shared" si="26"/>
        <v>0</v>
      </c>
      <c r="M45" s="24">
        <f t="shared" si="26"/>
        <v>0</v>
      </c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</row>
    <row r="46" spans="1:171" ht="11.25" customHeight="1">
      <c r="A46" s="15" t="str">
        <f t="shared" si="21"/>
        <v>кумулятивно</v>
      </c>
      <c r="B46" s="16">
        <f aca="true" t="shared" si="27" ref="B46:M46">IF(B10=0,0,ROUND(B28/B10*100,1))</f>
        <v>100</v>
      </c>
      <c r="C46" s="16">
        <f t="shared" si="27"/>
        <v>100</v>
      </c>
      <c r="D46" s="16">
        <f t="shared" si="27"/>
        <v>100</v>
      </c>
      <c r="E46" s="16">
        <f t="shared" si="27"/>
        <v>100</v>
      </c>
      <c r="F46" s="16">
        <f t="shared" si="27"/>
        <v>100</v>
      </c>
      <c r="G46" s="16">
        <f t="shared" si="27"/>
        <v>100</v>
      </c>
      <c r="H46" s="16">
        <f t="shared" si="27"/>
        <v>83.6</v>
      </c>
      <c r="I46" s="16">
        <f t="shared" si="27"/>
        <v>71.8</v>
      </c>
      <c r="J46" s="16">
        <f t="shared" si="27"/>
        <v>63</v>
      </c>
      <c r="K46" s="16">
        <f t="shared" si="27"/>
        <v>54.3</v>
      </c>
      <c r="L46" s="16">
        <f t="shared" si="27"/>
        <v>47.7</v>
      </c>
      <c r="M46" s="16">
        <f t="shared" si="27"/>
        <v>42.5</v>
      </c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</row>
    <row r="47" spans="1:171" ht="11.25" customHeight="1">
      <c r="A47" s="19" t="str">
        <f t="shared" si="21"/>
        <v>Стабілізаційна дотація</v>
      </c>
      <c r="B47" s="24">
        <f aca="true" t="shared" si="28" ref="B47:M47">IF(B11=0,0,ROUND(B29/B11*100,1))</f>
        <v>0</v>
      </c>
      <c r="C47" s="24">
        <f t="shared" si="28"/>
        <v>0</v>
      </c>
      <c r="D47" s="24">
        <f t="shared" si="28"/>
        <v>0</v>
      </c>
      <c r="E47" s="24">
        <f t="shared" si="28"/>
        <v>0</v>
      </c>
      <c r="F47" s="24">
        <f t="shared" si="28"/>
        <v>0</v>
      </c>
      <c r="G47" s="24">
        <f t="shared" si="28"/>
        <v>0</v>
      </c>
      <c r="H47" s="24">
        <f t="shared" si="28"/>
        <v>0</v>
      </c>
      <c r="I47" s="24">
        <f t="shared" si="28"/>
        <v>0</v>
      </c>
      <c r="J47" s="24">
        <f t="shared" si="28"/>
        <v>0</v>
      </c>
      <c r="K47" s="24">
        <f t="shared" si="28"/>
        <v>0</v>
      </c>
      <c r="L47" s="24">
        <f t="shared" si="28"/>
        <v>0</v>
      </c>
      <c r="M47" s="24">
        <f t="shared" si="28"/>
        <v>0</v>
      </c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  <c r="FK47" s="14"/>
      <c r="FL47" s="14"/>
      <c r="FM47" s="14"/>
      <c r="FN47" s="14"/>
      <c r="FO47" s="14"/>
    </row>
    <row r="48" spans="1:171" ht="11.25" customHeight="1">
      <c r="A48" s="25" t="str">
        <f t="shared" si="21"/>
        <v>кумулятивно</v>
      </c>
      <c r="B48" s="16">
        <f aca="true" t="shared" si="29" ref="B48:M48">IF(B12=0,0,ROUND(B30/B12*100,1))</f>
        <v>0</v>
      </c>
      <c r="C48" s="16">
        <f t="shared" si="29"/>
        <v>0</v>
      </c>
      <c r="D48" s="16">
        <f t="shared" si="29"/>
        <v>0</v>
      </c>
      <c r="E48" s="16">
        <f t="shared" si="29"/>
        <v>0</v>
      </c>
      <c r="F48" s="16">
        <f t="shared" si="29"/>
        <v>0</v>
      </c>
      <c r="G48" s="16">
        <f t="shared" si="29"/>
        <v>0</v>
      </c>
      <c r="H48" s="16">
        <f t="shared" si="29"/>
        <v>0</v>
      </c>
      <c r="I48" s="16">
        <f t="shared" si="29"/>
        <v>0</v>
      </c>
      <c r="J48" s="16">
        <f t="shared" si="29"/>
        <v>0</v>
      </c>
      <c r="K48" s="16">
        <f t="shared" si="29"/>
        <v>0</v>
      </c>
      <c r="L48" s="16">
        <f t="shared" si="29"/>
        <v>0</v>
      </c>
      <c r="M48" s="16">
        <f t="shared" si="29"/>
        <v>0</v>
      </c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14"/>
      <c r="FG48" s="14"/>
      <c r="FH48" s="14"/>
      <c r="FI48" s="14"/>
      <c r="FJ48" s="14"/>
      <c r="FK48" s="14"/>
      <c r="FL48" s="14"/>
      <c r="FM48" s="14"/>
      <c r="FN48" s="14"/>
      <c r="FO48" s="14"/>
    </row>
    <row r="49" spans="1:171" s="38" customFormat="1" ht="11.25" customHeight="1">
      <c r="A49" s="35" t="str">
        <f aca="true" t="shared" si="30" ref="A49:A54">A15</f>
        <v>всього</v>
      </c>
      <c r="B49" s="36">
        <f aca="true" t="shared" si="31" ref="B49:M49">IF(B15=0,0,ROUND(B33/B15*100,1))</f>
        <v>104.7</v>
      </c>
      <c r="C49" s="36">
        <f t="shared" si="31"/>
        <v>105.9</v>
      </c>
      <c r="D49" s="36">
        <f t="shared" si="31"/>
        <v>109</v>
      </c>
      <c r="E49" s="36">
        <f t="shared" si="31"/>
        <v>104.6</v>
      </c>
      <c r="F49" s="36">
        <f t="shared" si="31"/>
        <v>105.8</v>
      </c>
      <c r="G49" s="36">
        <f t="shared" si="31"/>
        <v>96.9</v>
      </c>
      <c r="H49" s="36">
        <f t="shared" si="31"/>
        <v>0</v>
      </c>
      <c r="I49" s="36">
        <f t="shared" si="31"/>
        <v>0</v>
      </c>
      <c r="J49" s="36">
        <f t="shared" si="31"/>
        <v>0</v>
      </c>
      <c r="K49" s="36">
        <f t="shared" si="31"/>
        <v>0</v>
      </c>
      <c r="L49" s="36">
        <f t="shared" si="31"/>
        <v>0</v>
      </c>
      <c r="M49" s="36">
        <f t="shared" si="31"/>
        <v>0</v>
      </c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7"/>
      <c r="CM49" s="37"/>
      <c r="CN49" s="37"/>
      <c r="CO49" s="37"/>
      <c r="CP49" s="37"/>
      <c r="CQ49" s="37"/>
      <c r="CR49" s="37"/>
      <c r="CS49" s="37"/>
      <c r="CT49" s="37"/>
      <c r="CU49" s="37"/>
      <c r="CV49" s="37"/>
      <c r="CW49" s="37"/>
      <c r="CX49" s="37"/>
      <c r="CY49" s="37"/>
      <c r="CZ49" s="37"/>
      <c r="DA49" s="37"/>
      <c r="DB49" s="37"/>
      <c r="DC49" s="37"/>
      <c r="DD49" s="37"/>
      <c r="DE49" s="37"/>
      <c r="DF49" s="37"/>
      <c r="DG49" s="37"/>
      <c r="DH49" s="37"/>
      <c r="DI49" s="37"/>
      <c r="DJ49" s="37"/>
      <c r="DK49" s="37"/>
      <c r="DL49" s="37"/>
      <c r="DM49" s="37"/>
      <c r="DN49" s="37"/>
      <c r="DO49" s="37"/>
      <c r="DP49" s="37"/>
      <c r="DQ49" s="37"/>
      <c r="DR49" s="37"/>
      <c r="DS49" s="37"/>
      <c r="DT49" s="37"/>
      <c r="DU49" s="37"/>
      <c r="DV49" s="37"/>
      <c r="DW49" s="37"/>
      <c r="DX49" s="37"/>
      <c r="DY49" s="37"/>
      <c r="DZ49" s="37"/>
      <c r="EA49" s="37"/>
      <c r="EB49" s="37"/>
      <c r="EC49" s="37"/>
      <c r="ED49" s="37"/>
      <c r="EE49" s="37"/>
      <c r="EF49" s="37"/>
      <c r="EG49" s="37"/>
      <c r="EH49" s="37"/>
      <c r="EI49" s="37"/>
      <c r="EJ49" s="37"/>
      <c r="EK49" s="37"/>
      <c r="EL49" s="37"/>
      <c r="EM49" s="37"/>
      <c r="EN49" s="37"/>
      <c r="EO49" s="37"/>
      <c r="EP49" s="37"/>
      <c r="EQ49" s="37"/>
      <c r="ER49" s="37"/>
      <c r="ES49" s="37"/>
      <c r="ET49" s="37"/>
      <c r="EU49" s="37"/>
      <c r="EV49" s="37"/>
      <c r="EW49" s="37"/>
      <c r="EX49" s="37"/>
      <c r="EY49" s="37"/>
      <c r="EZ49" s="37"/>
      <c r="FA49" s="37"/>
      <c r="FB49" s="37"/>
      <c r="FC49" s="37"/>
      <c r="FD49" s="37"/>
      <c r="FE49" s="37"/>
      <c r="FF49" s="37"/>
      <c r="FG49" s="37"/>
      <c r="FH49" s="37"/>
      <c r="FI49" s="37"/>
      <c r="FJ49" s="37"/>
      <c r="FK49" s="37"/>
      <c r="FL49" s="37"/>
      <c r="FM49" s="37"/>
      <c r="FN49" s="37"/>
      <c r="FO49" s="37"/>
    </row>
    <row r="50" spans="1:171" s="42" customFormat="1" ht="11.25" customHeight="1">
      <c r="A50" s="31" t="str">
        <f t="shared" si="30"/>
        <v>кумулятивно</v>
      </c>
      <c r="B50" s="47">
        <f aca="true" t="shared" si="32" ref="B50:M50">IF(B16=0,0,ROUND(B34/B16*100,1))</f>
        <v>104.7</v>
      </c>
      <c r="C50" s="32">
        <f t="shared" si="32"/>
        <v>105.3</v>
      </c>
      <c r="D50" s="32">
        <f t="shared" si="32"/>
        <v>106.6</v>
      </c>
      <c r="E50" s="32">
        <f t="shared" si="32"/>
        <v>106.1</v>
      </c>
      <c r="F50" s="32">
        <f t="shared" si="32"/>
        <v>106</v>
      </c>
      <c r="G50" s="32">
        <f t="shared" si="32"/>
        <v>104.3</v>
      </c>
      <c r="H50" s="32">
        <f t="shared" si="32"/>
        <v>88.7</v>
      </c>
      <c r="I50" s="32">
        <f t="shared" si="32"/>
        <v>77.1</v>
      </c>
      <c r="J50" s="32">
        <f t="shared" si="32"/>
        <v>68.5</v>
      </c>
      <c r="K50" s="32">
        <f t="shared" si="32"/>
        <v>60.9</v>
      </c>
      <c r="L50" s="32">
        <f t="shared" si="32"/>
        <v>54.9</v>
      </c>
      <c r="M50" s="32">
        <f t="shared" si="32"/>
        <v>49.9</v>
      </c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  <c r="CQ50" s="41"/>
      <c r="CR50" s="41"/>
      <c r="CS50" s="41"/>
      <c r="CT50" s="41"/>
      <c r="CU50" s="41"/>
      <c r="CV50" s="41"/>
      <c r="CW50" s="41"/>
      <c r="CX50" s="41"/>
      <c r="CY50" s="41"/>
      <c r="CZ50" s="41"/>
      <c r="DA50" s="41"/>
      <c r="DB50" s="41"/>
      <c r="DC50" s="41"/>
      <c r="DD50" s="41"/>
      <c r="DE50" s="41"/>
      <c r="DF50" s="41"/>
      <c r="DG50" s="41"/>
      <c r="DH50" s="41"/>
      <c r="DI50" s="41"/>
      <c r="DJ50" s="41"/>
      <c r="DK50" s="41"/>
      <c r="DL50" s="41"/>
      <c r="DM50" s="41"/>
      <c r="DN50" s="41"/>
      <c r="DO50" s="41"/>
      <c r="DP50" s="41"/>
      <c r="DQ50" s="41"/>
      <c r="DR50" s="41"/>
      <c r="DS50" s="41"/>
      <c r="DT50" s="41"/>
      <c r="DU50" s="41"/>
      <c r="DV50" s="41"/>
      <c r="DW50" s="41"/>
      <c r="DX50" s="41"/>
      <c r="DY50" s="41"/>
      <c r="DZ50" s="41"/>
      <c r="EA50" s="41"/>
      <c r="EB50" s="41"/>
      <c r="EC50" s="41"/>
      <c r="ED50" s="41"/>
      <c r="EE50" s="41"/>
      <c r="EF50" s="41"/>
      <c r="EG50" s="41"/>
      <c r="EH50" s="41"/>
      <c r="EI50" s="41"/>
      <c r="EJ50" s="41"/>
      <c r="EK50" s="41"/>
      <c r="EL50" s="41"/>
      <c r="EM50" s="41"/>
      <c r="EN50" s="41"/>
      <c r="EO50" s="41"/>
      <c r="EP50" s="41"/>
      <c r="EQ50" s="41"/>
      <c r="ER50" s="41"/>
      <c r="ES50" s="41"/>
      <c r="ET50" s="41"/>
      <c r="EU50" s="41"/>
      <c r="EV50" s="41"/>
      <c r="EW50" s="41"/>
      <c r="EX50" s="41"/>
      <c r="EY50" s="41"/>
      <c r="EZ50" s="41"/>
      <c r="FA50" s="41"/>
      <c r="FB50" s="41"/>
      <c r="FC50" s="41"/>
      <c r="FD50" s="41"/>
      <c r="FE50" s="41"/>
      <c r="FF50" s="41"/>
      <c r="FG50" s="41"/>
      <c r="FH50" s="41"/>
      <c r="FI50" s="41"/>
      <c r="FJ50" s="41"/>
      <c r="FK50" s="41"/>
      <c r="FL50" s="41"/>
      <c r="FM50" s="41"/>
      <c r="FN50" s="41"/>
      <c r="FO50" s="41"/>
    </row>
    <row r="51" spans="1:171" s="18" customFormat="1" ht="11.25" customHeight="1">
      <c r="A51" s="48" t="str">
        <f t="shared" si="30"/>
        <v>Субвенція з ДБ</v>
      </c>
      <c r="B51" s="24">
        <f aca="true" t="shared" si="33" ref="B51:M51">IF(B17=0,0,ROUND(B35/B17*100,1))</f>
        <v>95</v>
      </c>
      <c r="C51" s="24">
        <f t="shared" si="33"/>
        <v>97.1</v>
      </c>
      <c r="D51" s="24">
        <f t="shared" si="33"/>
        <v>97.2</v>
      </c>
      <c r="E51" s="24">
        <f t="shared" si="33"/>
        <v>96.6</v>
      </c>
      <c r="F51" s="24">
        <f t="shared" si="33"/>
        <v>95</v>
      </c>
      <c r="G51" s="24">
        <f t="shared" si="33"/>
        <v>95.5</v>
      </c>
      <c r="H51" s="24">
        <f t="shared" si="33"/>
        <v>0</v>
      </c>
      <c r="I51" s="24">
        <f t="shared" si="33"/>
        <v>0</v>
      </c>
      <c r="J51" s="24">
        <f t="shared" si="33"/>
        <v>0</v>
      </c>
      <c r="K51" s="24">
        <f t="shared" si="33"/>
        <v>0</v>
      </c>
      <c r="L51" s="24">
        <f t="shared" si="33"/>
        <v>0</v>
      </c>
      <c r="M51" s="24">
        <f t="shared" si="33"/>
        <v>0</v>
      </c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17"/>
      <c r="ER51" s="17"/>
      <c r="ES51" s="17"/>
      <c r="ET51" s="17"/>
      <c r="EU51" s="17"/>
      <c r="EV51" s="17"/>
      <c r="EW51" s="17"/>
      <c r="EX51" s="17"/>
      <c r="EY51" s="17"/>
      <c r="EZ51" s="17"/>
      <c r="FA51" s="17"/>
      <c r="FB51" s="17"/>
      <c r="FC51" s="17"/>
      <c r="FD51" s="17"/>
      <c r="FE51" s="17"/>
      <c r="FF51" s="17"/>
      <c r="FG51" s="17"/>
      <c r="FH51" s="17"/>
      <c r="FI51" s="17"/>
      <c r="FJ51" s="17"/>
      <c r="FK51" s="17"/>
      <c r="FL51" s="17"/>
      <c r="FM51" s="17"/>
      <c r="FN51" s="17"/>
      <c r="FO51" s="17"/>
    </row>
    <row r="52" spans="1:171" s="18" customFormat="1" ht="11.25" customHeight="1">
      <c r="A52" s="25" t="str">
        <f t="shared" si="30"/>
        <v>кумулятивно</v>
      </c>
      <c r="B52" s="26">
        <f aca="true" t="shared" si="34" ref="B52:M52">IF(B18=0,0,ROUND(B36/B18*100,1))</f>
        <v>95</v>
      </c>
      <c r="C52" s="26">
        <f t="shared" si="34"/>
        <v>96</v>
      </c>
      <c r="D52" s="26">
        <f t="shared" si="34"/>
        <v>96.5</v>
      </c>
      <c r="E52" s="26">
        <f t="shared" si="34"/>
        <v>96.5</v>
      </c>
      <c r="F52" s="26">
        <f t="shared" si="34"/>
        <v>96.3</v>
      </c>
      <c r="G52" s="26">
        <f t="shared" si="34"/>
        <v>96.1</v>
      </c>
      <c r="H52" s="26">
        <f t="shared" si="34"/>
        <v>88.4</v>
      </c>
      <c r="I52" s="26">
        <f t="shared" si="34"/>
        <v>81.9</v>
      </c>
      <c r="J52" s="26">
        <f t="shared" si="34"/>
        <v>75.6</v>
      </c>
      <c r="K52" s="26">
        <f t="shared" si="34"/>
        <v>70</v>
      </c>
      <c r="L52" s="26">
        <f t="shared" si="34"/>
        <v>64.6</v>
      </c>
      <c r="M52" s="26">
        <f t="shared" si="34"/>
        <v>58.4</v>
      </c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17"/>
      <c r="ER52" s="17"/>
      <c r="ES52" s="17"/>
      <c r="ET52" s="17"/>
      <c r="EU52" s="17"/>
      <c r="EV52" s="17"/>
      <c r="EW52" s="17"/>
      <c r="EX52" s="17"/>
      <c r="EY52" s="17"/>
      <c r="EZ52" s="17"/>
      <c r="FA52" s="17"/>
      <c r="FB52" s="17"/>
      <c r="FC52" s="17"/>
      <c r="FD52" s="17"/>
      <c r="FE52" s="17"/>
      <c r="FF52" s="17"/>
      <c r="FG52" s="17"/>
      <c r="FH52" s="17"/>
      <c r="FI52" s="17"/>
      <c r="FJ52" s="17"/>
      <c r="FK52" s="17"/>
      <c r="FL52" s="17"/>
      <c r="FM52" s="17"/>
      <c r="FN52" s="17"/>
      <c r="FO52" s="17"/>
    </row>
    <row r="53" spans="1:171" s="38" customFormat="1" ht="11.25" customHeight="1">
      <c r="A53" s="35" t="str">
        <f t="shared" si="30"/>
        <v>Загалом</v>
      </c>
      <c r="B53" s="36">
        <f aca="true" t="shared" si="35" ref="B53:M53">IF(B19=0,0,ROUND(B37/B19*100,1))</f>
        <v>98.6</v>
      </c>
      <c r="C53" s="36">
        <f t="shared" si="35"/>
        <v>100.6</v>
      </c>
      <c r="D53" s="36">
        <f t="shared" si="35"/>
        <v>101</v>
      </c>
      <c r="E53" s="36">
        <f t="shared" si="35"/>
        <v>99.4</v>
      </c>
      <c r="F53" s="36">
        <f t="shared" si="35"/>
        <v>99.4</v>
      </c>
      <c r="G53" s="36">
        <f t="shared" si="35"/>
        <v>96.2</v>
      </c>
      <c r="H53" s="36">
        <f t="shared" si="35"/>
        <v>0</v>
      </c>
      <c r="I53" s="36">
        <f t="shared" si="35"/>
        <v>0</v>
      </c>
      <c r="J53" s="36">
        <f t="shared" si="35"/>
        <v>0</v>
      </c>
      <c r="K53" s="36">
        <f t="shared" si="35"/>
        <v>0</v>
      </c>
      <c r="L53" s="36">
        <f t="shared" si="35"/>
        <v>0</v>
      </c>
      <c r="M53" s="36">
        <f t="shared" si="35"/>
        <v>0</v>
      </c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  <c r="BR53" s="37"/>
      <c r="BS53" s="37"/>
      <c r="BT53" s="37"/>
      <c r="BU53" s="37"/>
      <c r="BV53" s="37"/>
      <c r="BW53" s="37"/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7"/>
      <c r="CJ53" s="37"/>
      <c r="CK53" s="37"/>
      <c r="CL53" s="37"/>
      <c r="CM53" s="37"/>
      <c r="CN53" s="37"/>
      <c r="CO53" s="37"/>
      <c r="CP53" s="37"/>
      <c r="CQ53" s="37"/>
      <c r="CR53" s="37"/>
      <c r="CS53" s="37"/>
      <c r="CT53" s="37"/>
      <c r="CU53" s="37"/>
      <c r="CV53" s="37"/>
      <c r="CW53" s="37"/>
      <c r="CX53" s="37"/>
      <c r="CY53" s="37"/>
      <c r="CZ53" s="37"/>
      <c r="DA53" s="37"/>
      <c r="DB53" s="37"/>
      <c r="DC53" s="37"/>
      <c r="DD53" s="37"/>
      <c r="DE53" s="37"/>
      <c r="DF53" s="37"/>
      <c r="DG53" s="37"/>
      <c r="DH53" s="37"/>
      <c r="DI53" s="37"/>
      <c r="DJ53" s="37"/>
      <c r="DK53" s="37"/>
      <c r="DL53" s="37"/>
      <c r="DM53" s="37"/>
      <c r="DN53" s="37"/>
      <c r="DO53" s="37"/>
      <c r="DP53" s="37"/>
      <c r="DQ53" s="37"/>
      <c r="DR53" s="37"/>
      <c r="DS53" s="37"/>
      <c r="DT53" s="37"/>
      <c r="DU53" s="37"/>
      <c r="DV53" s="37"/>
      <c r="DW53" s="37"/>
      <c r="DX53" s="37"/>
      <c r="DY53" s="37"/>
      <c r="DZ53" s="37"/>
      <c r="EA53" s="37"/>
      <c r="EB53" s="37"/>
      <c r="EC53" s="37"/>
      <c r="ED53" s="37"/>
      <c r="EE53" s="37"/>
      <c r="EF53" s="37"/>
      <c r="EG53" s="37"/>
      <c r="EH53" s="37"/>
      <c r="EI53" s="37"/>
      <c r="EJ53" s="37"/>
      <c r="EK53" s="37"/>
      <c r="EL53" s="37"/>
      <c r="EM53" s="37"/>
      <c r="EN53" s="37"/>
      <c r="EO53" s="37"/>
      <c r="EP53" s="37"/>
      <c r="EQ53" s="37"/>
      <c r="ER53" s="37"/>
      <c r="ES53" s="37"/>
      <c r="ET53" s="37"/>
      <c r="EU53" s="37"/>
      <c r="EV53" s="37"/>
      <c r="EW53" s="37"/>
      <c r="EX53" s="37"/>
      <c r="EY53" s="37"/>
      <c r="EZ53" s="37"/>
      <c r="FA53" s="37"/>
      <c r="FB53" s="37"/>
      <c r="FC53" s="37"/>
      <c r="FD53" s="37"/>
      <c r="FE53" s="37"/>
      <c r="FF53" s="37"/>
      <c r="FG53" s="37"/>
      <c r="FH53" s="37"/>
      <c r="FI53" s="37"/>
      <c r="FJ53" s="37"/>
      <c r="FK53" s="37"/>
      <c r="FL53" s="37"/>
      <c r="FM53" s="37"/>
      <c r="FN53" s="37"/>
      <c r="FO53" s="37"/>
    </row>
    <row r="54" spans="1:171" s="42" customFormat="1" ht="11.25" customHeight="1">
      <c r="A54" s="39" t="str">
        <f t="shared" si="30"/>
        <v>кумулятивно</v>
      </c>
      <c r="B54" s="40">
        <f aca="true" t="shared" si="36" ref="B54:M54">IF(B20=0,0,ROUND(B38/B20*100,1))</f>
        <v>98.6</v>
      </c>
      <c r="C54" s="40">
        <f t="shared" si="36"/>
        <v>99.6</v>
      </c>
      <c r="D54" s="40">
        <f t="shared" si="36"/>
        <v>100.1</v>
      </c>
      <c r="E54" s="40">
        <f t="shared" si="36"/>
        <v>99.9</v>
      </c>
      <c r="F54" s="40">
        <f t="shared" si="36"/>
        <v>99.8</v>
      </c>
      <c r="G54" s="40">
        <f t="shared" si="36"/>
        <v>99.2</v>
      </c>
      <c r="H54" s="40">
        <f t="shared" si="36"/>
        <v>88.5</v>
      </c>
      <c r="I54" s="40">
        <f t="shared" si="36"/>
        <v>79.9</v>
      </c>
      <c r="J54" s="40">
        <f t="shared" si="36"/>
        <v>72.6</v>
      </c>
      <c r="K54" s="40">
        <f t="shared" si="36"/>
        <v>66</v>
      </c>
      <c r="L54" s="40">
        <f t="shared" si="36"/>
        <v>60.4</v>
      </c>
      <c r="M54" s="40">
        <f t="shared" si="36"/>
        <v>54.7</v>
      </c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  <c r="CQ54" s="41"/>
      <c r="CR54" s="41"/>
      <c r="CS54" s="41"/>
      <c r="CT54" s="41"/>
      <c r="CU54" s="41"/>
      <c r="CV54" s="41"/>
      <c r="CW54" s="41"/>
      <c r="CX54" s="41"/>
      <c r="CY54" s="41"/>
      <c r="CZ54" s="41"/>
      <c r="DA54" s="41"/>
      <c r="DB54" s="41"/>
      <c r="DC54" s="41"/>
      <c r="DD54" s="41"/>
      <c r="DE54" s="41"/>
      <c r="DF54" s="41"/>
      <c r="DG54" s="41"/>
      <c r="DH54" s="41"/>
      <c r="DI54" s="41"/>
      <c r="DJ54" s="41"/>
      <c r="DK54" s="41"/>
      <c r="DL54" s="41"/>
      <c r="DM54" s="41"/>
      <c r="DN54" s="41"/>
      <c r="DO54" s="41"/>
      <c r="DP54" s="41"/>
      <c r="DQ54" s="41"/>
      <c r="DR54" s="41"/>
      <c r="DS54" s="41"/>
      <c r="DT54" s="41"/>
      <c r="DU54" s="41"/>
      <c r="DV54" s="41"/>
      <c r="DW54" s="41"/>
      <c r="DX54" s="41"/>
      <c r="DY54" s="41"/>
      <c r="DZ54" s="41"/>
      <c r="EA54" s="41"/>
      <c r="EB54" s="41"/>
      <c r="EC54" s="41"/>
      <c r="ED54" s="41"/>
      <c r="EE54" s="41"/>
      <c r="EF54" s="41"/>
      <c r="EG54" s="41"/>
      <c r="EH54" s="41"/>
      <c r="EI54" s="41"/>
      <c r="EJ54" s="41"/>
      <c r="EK54" s="41"/>
      <c r="EL54" s="41"/>
      <c r="EM54" s="41"/>
      <c r="EN54" s="41"/>
      <c r="EO54" s="41"/>
      <c r="EP54" s="41"/>
      <c r="EQ54" s="41"/>
      <c r="ER54" s="41"/>
      <c r="ES54" s="41"/>
      <c r="ET54" s="41"/>
      <c r="EU54" s="41"/>
      <c r="EV54" s="41"/>
      <c r="EW54" s="41"/>
      <c r="EX54" s="41"/>
      <c r="EY54" s="41"/>
      <c r="EZ54" s="41"/>
      <c r="FA54" s="41"/>
      <c r="FB54" s="41"/>
      <c r="FC54" s="41"/>
      <c r="FD54" s="41"/>
      <c r="FE54" s="41"/>
      <c r="FF54" s="41"/>
      <c r="FG54" s="41"/>
      <c r="FH54" s="41"/>
      <c r="FI54" s="41"/>
      <c r="FJ54" s="41"/>
      <c r="FK54" s="41"/>
      <c r="FL54" s="41"/>
      <c r="FM54" s="41"/>
      <c r="FN54" s="41"/>
      <c r="FO54" s="41"/>
    </row>
    <row r="55" spans="1:171" s="42" customFormat="1" ht="16.5" customHeight="1">
      <c r="A55" s="43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  <c r="CQ55" s="41"/>
      <c r="CR55" s="41"/>
      <c r="CS55" s="41"/>
      <c r="CT55" s="41"/>
      <c r="CU55" s="41"/>
      <c r="CV55" s="41"/>
      <c r="CW55" s="41"/>
      <c r="CX55" s="41"/>
      <c r="CY55" s="41"/>
      <c r="CZ55" s="41"/>
      <c r="DA55" s="41"/>
      <c r="DB55" s="41"/>
      <c r="DC55" s="41"/>
      <c r="DD55" s="41"/>
      <c r="DE55" s="41"/>
      <c r="DF55" s="41"/>
      <c r="DG55" s="41"/>
      <c r="DH55" s="41"/>
      <c r="DI55" s="41"/>
      <c r="DJ55" s="41"/>
      <c r="DK55" s="41"/>
      <c r="DL55" s="41"/>
      <c r="DM55" s="41"/>
      <c r="DN55" s="41"/>
      <c r="DO55" s="41"/>
      <c r="DP55" s="41"/>
      <c r="DQ55" s="41"/>
      <c r="DR55" s="41"/>
      <c r="DS55" s="41"/>
      <c r="DT55" s="41"/>
      <c r="DU55" s="41"/>
      <c r="DV55" s="41"/>
      <c r="DW55" s="41"/>
      <c r="DX55" s="41"/>
      <c r="DY55" s="41"/>
      <c r="DZ55" s="41"/>
      <c r="EA55" s="41"/>
      <c r="EB55" s="41"/>
      <c r="EC55" s="41"/>
      <c r="ED55" s="41"/>
      <c r="EE55" s="41"/>
      <c r="EF55" s="41"/>
      <c r="EG55" s="41"/>
      <c r="EH55" s="41"/>
      <c r="EI55" s="41"/>
      <c r="EJ55" s="41"/>
      <c r="EK55" s="41"/>
      <c r="EL55" s="41"/>
      <c r="EM55" s="41"/>
      <c r="EN55" s="41"/>
      <c r="EO55" s="41"/>
      <c r="EP55" s="41"/>
      <c r="EQ55" s="41"/>
      <c r="ER55" s="41"/>
      <c r="ES55" s="41"/>
      <c r="ET55" s="41"/>
      <c r="EU55" s="41"/>
      <c r="EV55" s="41"/>
      <c r="EW55" s="41"/>
      <c r="EX55" s="41"/>
      <c r="EY55" s="41"/>
      <c r="EZ55" s="41"/>
      <c r="FA55" s="41"/>
      <c r="FB55" s="41"/>
      <c r="FC55" s="41"/>
      <c r="FD55" s="41"/>
      <c r="FE55" s="41"/>
      <c r="FF55" s="41"/>
      <c r="FG55" s="41"/>
      <c r="FH55" s="41"/>
      <c r="FI55" s="41"/>
      <c r="FJ55" s="41"/>
      <c r="FK55" s="41"/>
      <c r="FL55" s="41"/>
      <c r="FM55" s="41"/>
      <c r="FN55" s="41"/>
      <c r="FO55" s="41"/>
    </row>
    <row r="56" spans="1:171" ht="11.25" customHeight="1">
      <c r="A56" s="10" t="s">
        <v>17</v>
      </c>
      <c r="B56" s="11" t="s">
        <v>3</v>
      </c>
      <c r="C56" s="11" t="s">
        <v>4</v>
      </c>
      <c r="D56" s="11" t="s">
        <v>5</v>
      </c>
      <c r="E56" s="11" t="s">
        <v>6</v>
      </c>
      <c r="F56" s="11" t="s">
        <v>7</v>
      </c>
      <c r="G56" s="11" t="s">
        <v>8</v>
      </c>
      <c r="H56" s="11" t="s">
        <v>9</v>
      </c>
      <c r="I56" s="11" t="s">
        <v>10</v>
      </c>
      <c r="J56" s="11" t="s">
        <v>11</v>
      </c>
      <c r="K56" s="11" t="s">
        <v>12</v>
      </c>
      <c r="L56" s="11" t="s">
        <v>13</v>
      </c>
      <c r="M56" s="11" t="s">
        <v>14</v>
      </c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4"/>
      <c r="DY56" s="14"/>
      <c r="DZ56" s="14"/>
      <c r="EA56" s="14"/>
      <c r="EB56" s="14"/>
      <c r="EC56" s="14"/>
      <c r="ED56" s="14"/>
      <c r="EE56" s="14"/>
      <c r="EF56" s="14"/>
      <c r="EG56" s="14"/>
      <c r="EH56" s="14"/>
      <c r="EI56" s="14"/>
      <c r="EJ56" s="14"/>
      <c r="EK56" s="14"/>
      <c r="EL56" s="14"/>
      <c r="EM56" s="14"/>
      <c r="EN56" s="14"/>
      <c r="EO56" s="14"/>
      <c r="EP56" s="14"/>
      <c r="EQ56" s="14"/>
      <c r="ER56" s="14"/>
      <c r="ES56" s="14"/>
      <c r="ET56" s="14"/>
      <c r="EU56" s="14"/>
      <c r="EV56" s="14"/>
      <c r="EW56" s="14"/>
      <c r="EX56" s="14"/>
      <c r="EY56" s="14"/>
      <c r="EZ56" s="14"/>
      <c r="FA56" s="14"/>
      <c r="FB56" s="14"/>
      <c r="FC56" s="14"/>
      <c r="FD56" s="14"/>
      <c r="FE56" s="14"/>
      <c r="FF56" s="14"/>
      <c r="FG56" s="14"/>
      <c r="FH56" s="14"/>
      <c r="FI56" s="14"/>
      <c r="FJ56" s="14"/>
      <c r="FK56" s="14"/>
      <c r="FL56" s="14"/>
      <c r="FM56" s="14"/>
      <c r="FN56" s="14"/>
      <c r="FO56" s="14"/>
    </row>
    <row r="57" spans="1:171" ht="11.25" customHeight="1">
      <c r="A57" s="45" t="str">
        <f aca="true" t="shared" si="37" ref="A57:A64">A5</f>
        <v>Власні</v>
      </c>
      <c r="B57" s="46">
        <f aca="true" t="shared" si="38" ref="B57:M57">B23-B5</f>
        <v>11631.773190000007</v>
      </c>
      <c r="C57" s="46">
        <f t="shared" si="38"/>
        <v>16004.952540000028</v>
      </c>
      <c r="D57" s="46">
        <f t="shared" si="38"/>
        <v>23944.463019999966</v>
      </c>
      <c r="E57" s="46">
        <f t="shared" si="38"/>
        <v>13034.87334000005</v>
      </c>
      <c r="F57" s="46">
        <f t="shared" si="38"/>
        <v>16856.963470000104</v>
      </c>
      <c r="G57" s="46">
        <f t="shared" si="38"/>
        <v>-9982.715990000026</v>
      </c>
      <c r="H57" s="46">
        <f t="shared" si="38"/>
        <v>-217286.954</v>
      </c>
      <c r="I57" s="46">
        <f t="shared" si="38"/>
        <v>-222346.983</v>
      </c>
      <c r="J57" s="46">
        <f t="shared" si="38"/>
        <v>-208114.32300000003</v>
      </c>
      <c r="K57" s="46">
        <f t="shared" si="38"/>
        <v>-230424.82300000003</v>
      </c>
      <c r="L57" s="46">
        <f t="shared" si="38"/>
        <v>-221999.4375</v>
      </c>
      <c r="M57" s="46">
        <f t="shared" si="38"/>
        <v>-230204.98450000008</v>
      </c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4"/>
      <c r="EN57" s="14"/>
      <c r="EO57" s="14"/>
      <c r="EP57" s="14"/>
      <c r="EQ57" s="14"/>
      <c r="ER57" s="14"/>
      <c r="ES57" s="14"/>
      <c r="ET57" s="14"/>
      <c r="EU57" s="14"/>
      <c r="EV57" s="14"/>
      <c r="EW57" s="14"/>
      <c r="EX57" s="14"/>
      <c r="EY57" s="14"/>
      <c r="EZ57" s="14"/>
      <c r="FA57" s="14"/>
      <c r="FB57" s="14"/>
      <c r="FC57" s="14"/>
      <c r="FD57" s="14"/>
      <c r="FE57" s="14"/>
      <c r="FF57" s="14"/>
      <c r="FG57" s="14"/>
      <c r="FH57" s="14"/>
      <c r="FI57" s="14"/>
      <c r="FJ57" s="14"/>
      <c r="FK57" s="14"/>
      <c r="FL57" s="14"/>
      <c r="FM57" s="14"/>
      <c r="FN57" s="14"/>
      <c r="FO57" s="14"/>
    </row>
    <row r="58" spans="1:171" ht="11.25" customHeight="1">
      <c r="A58" s="15" t="str">
        <f t="shared" si="37"/>
        <v>кумулятивно</v>
      </c>
      <c r="B58" s="16">
        <f aca="true" t="shared" si="39" ref="B58:M58">B24-B6</f>
        <v>11631.773190000007</v>
      </c>
      <c r="C58" s="16">
        <f t="shared" si="39"/>
        <v>27636.725730000064</v>
      </c>
      <c r="D58" s="16">
        <f t="shared" si="39"/>
        <v>51581.18875000009</v>
      </c>
      <c r="E58" s="16">
        <f t="shared" si="39"/>
        <v>64616.06209000014</v>
      </c>
      <c r="F58" s="16">
        <f t="shared" si="39"/>
        <v>81473.02556000021</v>
      </c>
      <c r="G58" s="16">
        <f t="shared" si="39"/>
        <v>71490.30957000004</v>
      </c>
      <c r="H58" s="16">
        <f t="shared" si="39"/>
        <v>-145796.64442999987</v>
      </c>
      <c r="I58" s="16">
        <f t="shared" si="39"/>
        <v>-368143.6274299999</v>
      </c>
      <c r="J58" s="16">
        <f t="shared" si="39"/>
        <v>-576257.95043</v>
      </c>
      <c r="K58" s="16">
        <f t="shared" si="39"/>
        <v>-806682.7734300001</v>
      </c>
      <c r="L58" s="16">
        <f t="shared" si="39"/>
        <v>-1028682.2109300001</v>
      </c>
      <c r="M58" s="16">
        <f t="shared" si="39"/>
        <v>-1258887.1954300003</v>
      </c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4"/>
      <c r="DT58" s="14"/>
      <c r="DU58" s="14"/>
      <c r="DV58" s="14"/>
      <c r="DW58" s="14"/>
      <c r="DX58" s="14"/>
      <c r="DY58" s="14"/>
      <c r="DZ58" s="14"/>
      <c r="EA58" s="14"/>
      <c r="EB58" s="14"/>
      <c r="EC58" s="14"/>
      <c r="ED58" s="14"/>
      <c r="EE58" s="14"/>
      <c r="EF58" s="14"/>
      <c r="EG58" s="14"/>
      <c r="EH58" s="14"/>
      <c r="EI58" s="14"/>
      <c r="EJ58" s="14"/>
      <c r="EK58" s="14"/>
      <c r="EL58" s="14"/>
      <c r="EM58" s="14"/>
      <c r="EN58" s="14"/>
      <c r="EO58" s="14"/>
      <c r="EP58" s="14"/>
      <c r="EQ58" s="14"/>
      <c r="ER58" s="14"/>
      <c r="ES58" s="14"/>
      <c r="ET58" s="14"/>
      <c r="EU58" s="14"/>
      <c r="EV58" s="14"/>
      <c r="EW58" s="14"/>
      <c r="EX58" s="14"/>
      <c r="EY58" s="14"/>
      <c r="EZ58" s="14"/>
      <c r="FA58" s="14"/>
      <c r="FB58" s="14"/>
      <c r="FC58" s="14"/>
      <c r="FD58" s="14"/>
      <c r="FE58" s="14"/>
      <c r="FF58" s="14"/>
      <c r="FG58" s="14"/>
      <c r="FH58" s="14"/>
      <c r="FI58" s="14"/>
      <c r="FJ58" s="14"/>
      <c r="FK58" s="14"/>
      <c r="FL58" s="14"/>
      <c r="FM58" s="14"/>
      <c r="FN58" s="14"/>
      <c r="FO58" s="14"/>
    </row>
    <row r="59" spans="1:171" ht="11.25" customHeight="1">
      <c r="A59" s="19" t="str">
        <f t="shared" si="37"/>
        <v>Базова дотація</v>
      </c>
      <c r="B59" s="24">
        <f aca="true" t="shared" si="40" ref="B59:M59">B25-B7</f>
        <v>0</v>
      </c>
      <c r="C59" s="24">
        <f t="shared" si="40"/>
        <v>0</v>
      </c>
      <c r="D59" s="24">
        <f t="shared" si="40"/>
        <v>0</v>
      </c>
      <c r="E59" s="24">
        <f t="shared" si="40"/>
        <v>0</v>
      </c>
      <c r="F59" s="24">
        <f t="shared" si="40"/>
        <v>0</v>
      </c>
      <c r="G59" s="24">
        <f t="shared" si="40"/>
        <v>0</v>
      </c>
      <c r="H59" s="24">
        <f t="shared" si="40"/>
        <v>-33969.6</v>
      </c>
      <c r="I59" s="24">
        <f t="shared" si="40"/>
        <v>-33969.5</v>
      </c>
      <c r="J59" s="24">
        <f t="shared" si="40"/>
        <v>-33969.2</v>
      </c>
      <c r="K59" s="24">
        <f t="shared" si="40"/>
        <v>-33968.9</v>
      </c>
      <c r="L59" s="24">
        <f t="shared" si="40"/>
        <v>-33969.2</v>
      </c>
      <c r="M59" s="24">
        <f t="shared" si="40"/>
        <v>-33969.399999999994</v>
      </c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14"/>
      <c r="DT59" s="14"/>
      <c r="DU59" s="14"/>
      <c r="DV59" s="14"/>
      <c r="DW59" s="14"/>
      <c r="DX59" s="14"/>
      <c r="DY59" s="14"/>
      <c r="DZ59" s="14"/>
      <c r="EA59" s="14"/>
      <c r="EB59" s="14"/>
      <c r="EC59" s="14"/>
      <c r="ED59" s="14"/>
      <c r="EE59" s="14"/>
      <c r="EF59" s="14"/>
      <c r="EG59" s="14"/>
      <c r="EH59" s="14"/>
      <c r="EI59" s="14"/>
      <c r="EJ59" s="14"/>
      <c r="EK59" s="14"/>
      <c r="EL59" s="14"/>
      <c r="EM59" s="14"/>
      <c r="EN59" s="14"/>
      <c r="EO59" s="14"/>
      <c r="EP59" s="14"/>
      <c r="EQ59" s="14"/>
      <c r="ER59" s="14"/>
      <c r="ES59" s="14"/>
      <c r="ET59" s="14"/>
      <c r="EU59" s="14"/>
      <c r="EV59" s="14"/>
      <c r="EW59" s="14"/>
      <c r="EX59" s="14"/>
      <c r="EY59" s="14"/>
      <c r="EZ59" s="14"/>
      <c r="FA59" s="14"/>
      <c r="FB59" s="14"/>
      <c r="FC59" s="14"/>
      <c r="FD59" s="14"/>
      <c r="FE59" s="14"/>
      <c r="FF59" s="14"/>
      <c r="FG59" s="14"/>
      <c r="FH59" s="14"/>
      <c r="FI59" s="14"/>
      <c r="FJ59" s="14"/>
      <c r="FK59" s="14"/>
      <c r="FL59" s="14"/>
      <c r="FM59" s="14"/>
      <c r="FN59" s="14"/>
      <c r="FO59" s="14"/>
    </row>
    <row r="60" spans="1:171" ht="11.25" customHeight="1">
      <c r="A60" s="15" t="str">
        <f t="shared" si="37"/>
        <v>кумулятивно</v>
      </c>
      <c r="B60" s="16">
        <f aca="true" t="shared" si="41" ref="B60:M60">B26-B8</f>
        <v>0</v>
      </c>
      <c r="C60" s="16">
        <f t="shared" si="41"/>
        <v>0</v>
      </c>
      <c r="D60" s="16">
        <f t="shared" si="41"/>
        <v>0</v>
      </c>
      <c r="E60" s="16">
        <f t="shared" si="41"/>
        <v>0</v>
      </c>
      <c r="F60" s="16">
        <f t="shared" si="41"/>
        <v>0</v>
      </c>
      <c r="G60" s="16">
        <f t="shared" si="41"/>
        <v>0</v>
      </c>
      <c r="H60" s="16">
        <f t="shared" si="41"/>
        <v>-33969.600000000006</v>
      </c>
      <c r="I60" s="16">
        <f t="shared" si="41"/>
        <v>-67939.1</v>
      </c>
      <c r="J60" s="16">
        <f t="shared" si="41"/>
        <v>-101908.30000000002</v>
      </c>
      <c r="K60" s="16">
        <f t="shared" si="41"/>
        <v>-135877.20000000004</v>
      </c>
      <c r="L60" s="16">
        <f t="shared" si="41"/>
        <v>-169846.40000000005</v>
      </c>
      <c r="M60" s="16">
        <f t="shared" si="41"/>
        <v>-203815.80000000008</v>
      </c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14"/>
      <c r="DU60" s="14"/>
      <c r="DV60" s="14"/>
      <c r="DW60" s="14"/>
      <c r="DX60" s="14"/>
      <c r="DY60" s="14"/>
      <c r="DZ60" s="14"/>
      <c r="EA60" s="14"/>
      <c r="EB60" s="14"/>
      <c r="EC60" s="14"/>
      <c r="ED60" s="14"/>
      <c r="EE60" s="14"/>
      <c r="EF60" s="14"/>
      <c r="EG60" s="14"/>
      <c r="EH60" s="14"/>
      <c r="EI60" s="14"/>
      <c r="EJ60" s="14"/>
      <c r="EK60" s="14"/>
      <c r="EL60" s="14"/>
      <c r="EM60" s="14"/>
      <c r="EN60" s="14"/>
      <c r="EO60" s="14"/>
      <c r="EP60" s="14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  <c r="FB60" s="14"/>
      <c r="FC60" s="14"/>
      <c r="FD60" s="14"/>
      <c r="FE60" s="14"/>
      <c r="FF60" s="14"/>
      <c r="FG60" s="14"/>
      <c r="FH60" s="14"/>
      <c r="FI60" s="14"/>
      <c r="FJ60" s="14"/>
      <c r="FK60" s="14"/>
      <c r="FL60" s="14"/>
      <c r="FM60" s="14"/>
      <c r="FN60" s="14"/>
      <c r="FO60" s="14"/>
    </row>
    <row r="61" spans="1:171" ht="22.5">
      <c r="A61" s="23" t="str">
        <f t="shared" si="37"/>
        <v>Додаткова дотація з ДБ з утримання закладів освіти та охорони здоров'я</v>
      </c>
      <c r="B61" s="24">
        <f aca="true" t="shared" si="42" ref="B61:M61">B27-B9</f>
        <v>0</v>
      </c>
      <c r="C61" s="24">
        <f t="shared" si="42"/>
        <v>0</v>
      </c>
      <c r="D61" s="24">
        <f t="shared" si="42"/>
        <v>0</v>
      </c>
      <c r="E61" s="24">
        <f t="shared" si="42"/>
        <v>0</v>
      </c>
      <c r="F61" s="24">
        <f t="shared" si="42"/>
        <v>0</v>
      </c>
      <c r="G61" s="24">
        <f t="shared" si="42"/>
        <v>0</v>
      </c>
      <c r="H61" s="24">
        <f t="shared" si="42"/>
        <v>-42753.3</v>
      </c>
      <c r="I61" s="24">
        <f t="shared" si="42"/>
        <v>-42753.3</v>
      </c>
      <c r="J61" s="24">
        <f t="shared" si="42"/>
        <v>-42753.3</v>
      </c>
      <c r="K61" s="24">
        <f t="shared" si="42"/>
        <v>-55579.3</v>
      </c>
      <c r="L61" s="24">
        <f t="shared" si="42"/>
        <v>-55579.3</v>
      </c>
      <c r="M61" s="24">
        <f t="shared" si="42"/>
        <v>-55579.40000000001</v>
      </c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4"/>
      <c r="DH61" s="14"/>
      <c r="DI61" s="14"/>
      <c r="DJ61" s="14"/>
      <c r="DK61" s="14"/>
      <c r="DL61" s="14"/>
      <c r="DM61" s="14"/>
      <c r="DN61" s="14"/>
      <c r="DO61" s="14"/>
      <c r="DP61" s="14"/>
      <c r="DQ61" s="14"/>
      <c r="DR61" s="14"/>
      <c r="DS61" s="14"/>
      <c r="DT61" s="14"/>
      <c r="DU61" s="14"/>
      <c r="DV61" s="14"/>
      <c r="DW61" s="14"/>
      <c r="DX61" s="14"/>
      <c r="DY61" s="14"/>
      <c r="DZ61" s="14"/>
      <c r="EA61" s="14"/>
      <c r="EB61" s="14"/>
      <c r="EC61" s="14"/>
      <c r="ED61" s="14"/>
      <c r="EE61" s="14"/>
      <c r="EF61" s="14"/>
      <c r="EG61" s="14"/>
      <c r="EH61" s="14"/>
      <c r="EI61" s="14"/>
      <c r="EJ61" s="14"/>
      <c r="EK61" s="14"/>
      <c r="EL61" s="14"/>
      <c r="EM61" s="14"/>
      <c r="EN61" s="14"/>
      <c r="EO61" s="14"/>
      <c r="EP61" s="14"/>
      <c r="EQ61" s="14"/>
      <c r="ER61" s="14"/>
      <c r="ES61" s="14"/>
      <c r="ET61" s="14"/>
      <c r="EU61" s="14"/>
      <c r="EV61" s="14"/>
      <c r="EW61" s="14"/>
      <c r="EX61" s="14"/>
      <c r="EY61" s="14"/>
      <c r="EZ61" s="14"/>
      <c r="FA61" s="14"/>
      <c r="FB61" s="14"/>
      <c r="FC61" s="14"/>
      <c r="FD61" s="14"/>
      <c r="FE61" s="14"/>
      <c r="FF61" s="14"/>
      <c r="FG61" s="14"/>
      <c r="FH61" s="14"/>
      <c r="FI61" s="14"/>
      <c r="FJ61" s="14"/>
      <c r="FK61" s="14"/>
      <c r="FL61" s="14"/>
      <c r="FM61" s="14"/>
      <c r="FN61" s="14"/>
      <c r="FO61" s="14"/>
    </row>
    <row r="62" spans="1:171" ht="11.25" customHeight="1">
      <c r="A62" s="15" t="str">
        <f t="shared" si="37"/>
        <v>кумулятивно</v>
      </c>
      <c r="B62" s="16">
        <f aca="true" t="shared" si="43" ref="B62:M62">B28-B10</f>
        <v>0</v>
      </c>
      <c r="C62" s="16">
        <f t="shared" si="43"/>
        <v>0</v>
      </c>
      <c r="D62" s="16">
        <f t="shared" si="43"/>
        <v>0</v>
      </c>
      <c r="E62" s="16">
        <f t="shared" si="43"/>
        <v>0</v>
      </c>
      <c r="F62" s="16">
        <f t="shared" si="43"/>
        <v>0</v>
      </c>
      <c r="G62" s="16">
        <f t="shared" si="43"/>
        <v>0</v>
      </c>
      <c r="H62" s="16">
        <f t="shared" si="43"/>
        <v>-42753.29999999999</v>
      </c>
      <c r="I62" s="16">
        <f t="shared" si="43"/>
        <v>-85506.59999999998</v>
      </c>
      <c r="J62" s="16">
        <f t="shared" si="43"/>
        <v>-128259.89999999997</v>
      </c>
      <c r="K62" s="16">
        <f t="shared" si="43"/>
        <v>-183839.19999999995</v>
      </c>
      <c r="L62" s="16">
        <f t="shared" si="43"/>
        <v>-239418.49999999994</v>
      </c>
      <c r="M62" s="16">
        <f t="shared" si="43"/>
        <v>-294997.89999999997</v>
      </c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4"/>
      <c r="DF62" s="14"/>
      <c r="DG62" s="14"/>
      <c r="DH62" s="14"/>
      <c r="DI62" s="14"/>
      <c r="DJ62" s="14"/>
      <c r="DK62" s="14"/>
      <c r="DL62" s="14"/>
      <c r="DM62" s="14"/>
      <c r="DN62" s="14"/>
      <c r="DO62" s="14"/>
      <c r="DP62" s="14"/>
      <c r="DQ62" s="14"/>
      <c r="DR62" s="14"/>
      <c r="DS62" s="14"/>
      <c r="DT62" s="14"/>
      <c r="DU62" s="14"/>
      <c r="DV62" s="14"/>
      <c r="DW62" s="14"/>
      <c r="DX62" s="14"/>
      <c r="DY62" s="14"/>
      <c r="DZ62" s="14"/>
      <c r="EA62" s="14"/>
      <c r="EB62" s="14"/>
      <c r="EC62" s="14"/>
      <c r="ED62" s="14"/>
      <c r="EE62" s="14"/>
      <c r="EF62" s="14"/>
      <c r="EG62" s="14"/>
      <c r="EH62" s="14"/>
      <c r="EI62" s="14"/>
      <c r="EJ62" s="14"/>
      <c r="EK62" s="14"/>
      <c r="EL62" s="14"/>
      <c r="EM62" s="14"/>
      <c r="EN62" s="14"/>
      <c r="EO62" s="14"/>
      <c r="EP62" s="14"/>
      <c r="EQ62" s="14"/>
      <c r="ER62" s="14"/>
      <c r="ES62" s="14"/>
      <c r="ET62" s="14"/>
      <c r="EU62" s="14"/>
      <c r="EV62" s="14"/>
      <c r="EW62" s="14"/>
      <c r="EX62" s="14"/>
      <c r="EY62" s="14"/>
      <c r="EZ62" s="14"/>
      <c r="FA62" s="14"/>
      <c r="FB62" s="14"/>
      <c r="FC62" s="14"/>
      <c r="FD62" s="14"/>
      <c r="FE62" s="14"/>
      <c r="FF62" s="14"/>
      <c r="FG62" s="14"/>
      <c r="FH62" s="14"/>
      <c r="FI62" s="14"/>
      <c r="FJ62" s="14"/>
      <c r="FK62" s="14"/>
      <c r="FL62" s="14"/>
      <c r="FM62" s="14"/>
      <c r="FN62" s="14"/>
      <c r="FO62" s="14"/>
    </row>
    <row r="63" spans="1:171" ht="11.25" customHeight="1">
      <c r="A63" s="19" t="str">
        <f t="shared" si="37"/>
        <v>Стабілізаційна дотація</v>
      </c>
      <c r="B63" s="24">
        <f aca="true" t="shared" si="44" ref="B63:M63">B29-B11</f>
        <v>0</v>
      </c>
      <c r="C63" s="24">
        <f t="shared" si="44"/>
        <v>0</v>
      </c>
      <c r="D63" s="24">
        <f t="shared" si="44"/>
        <v>0</v>
      </c>
      <c r="E63" s="24">
        <f t="shared" si="44"/>
        <v>0</v>
      </c>
      <c r="F63" s="24">
        <f t="shared" si="44"/>
        <v>0</v>
      </c>
      <c r="G63" s="24">
        <f t="shared" si="44"/>
        <v>0</v>
      </c>
      <c r="H63" s="24">
        <f t="shared" si="44"/>
        <v>0</v>
      </c>
      <c r="I63" s="24">
        <f t="shared" si="44"/>
        <v>0</v>
      </c>
      <c r="J63" s="24">
        <f t="shared" si="44"/>
        <v>0</v>
      </c>
      <c r="K63" s="24">
        <f t="shared" si="44"/>
        <v>0</v>
      </c>
      <c r="L63" s="24">
        <f t="shared" si="44"/>
        <v>0</v>
      </c>
      <c r="M63" s="24">
        <f t="shared" si="44"/>
        <v>0</v>
      </c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  <c r="DH63" s="14"/>
      <c r="DI63" s="14"/>
      <c r="DJ63" s="14"/>
      <c r="DK63" s="14"/>
      <c r="DL63" s="14"/>
      <c r="DM63" s="14"/>
      <c r="DN63" s="14"/>
      <c r="DO63" s="14"/>
      <c r="DP63" s="14"/>
      <c r="DQ63" s="14"/>
      <c r="DR63" s="14"/>
      <c r="DS63" s="14"/>
      <c r="DT63" s="14"/>
      <c r="DU63" s="14"/>
      <c r="DV63" s="14"/>
      <c r="DW63" s="14"/>
      <c r="DX63" s="14"/>
      <c r="DY63" s="14"/>
      <c r="DZ63" s="14"/>
      <c r="EA63" s="14"/>
      <c r="EB63" s="14"/>
      <c r="EC63" s="14"/>
      <c r="ED63" s="14"/>
      <c r="EE63" s="14"/>
      <c r="EF63" s="14"/>
      <c r="EG63" s="14"/>
      <c r="EH63" s="14"/>
      <c r="EI63" s="14"/>
      <c r="EJ63" s="14"/>
      <c r="EK63" s="14"/>
      <c r="EL63" s="14"/>
      <c r="EM63" s="14"/>
      <c r="EN63" s="14"/>
      <c r="EO63" s="14"/>
      <c r="EP63" s="14"/>
      <c r="EQ63" s="14"/>
      <c r="ER63" s="14"/>
      <c r="ES63" s="14"/>
      <c r="ET63" s="14"/>
      <c r="EU63" s="14"/>
      <c r="EV63" s="14"/>
      <c r="EW63" s="14"/>
      <c r="EX63" s="14"/>
      <c r="EY63" s="14"/>
      <c r="EZ63" s="14"/>
      <c r="FA63" s="14"/>
      <c r="FB63" s="14"/>
      <c r="FC63" s="14"/>
      <c r="FD63" s="14"/>
      <c r="FE63" s="14"/>
      <c r="FF63" s="14"/>
      <c r="FG63" s="14"/>
      <c r="FH63" s="14"/>
      <c r="FI63" s="14"/>
      <c r="FJ63" s="14"/>
      <c r="FK63" s="14"/>
      <c r="FL63" s="14"/>
      <c r="FM63" s="14"/>
      <c r="FN63" s="14"/>
      <c r="FO63" s="14"/>
    </row>
    <row r="64" spans="1:171" ht="11.25" customHeight="1">
      <c r="A64" s="25" t="str">
        <f t="shared" si="37"/>
        <v>кумулятивно</v>
      </c>
      <c r="B64" s="16">
        <f aca="true" t="shared" si="45" ref="B64:M64">B30-B12</f>
        <v>0</v>
      </c>
      <c r="C64" s="16">
        <f t="shared" si="45"/>
        <v>0</v>
      </c>
      <c r="D64" s="16">
        <f t="shared" si="45"/>
        <v>0</v>
      </c>
      <c r="E64" s="16">
        <f t="shared" si="45"/>
        <v>0</v>
      </c>
      <c r="F64" s="16">
        <f t="shared" si="45"/>
        <v>0</v>
      </c>
      <c r="G64" s="16">
        <f t="shared" si="45"/>
        <v>0</v>
      </c>
      <c r="H64" s="16">
        <f t="shared" si="45"/>
        <v>0</v>
      </c>
      <c r="I64" s="16">
        <f t="shared" si="45"/>
        <v>0</v>
      </c>
      <c r="J64" s="16">
        <f t="shared" si="45"/>
        <v>0</v>
      </c>
      <c r="K64" s="16">
        <f t="shared" si="45"/>
        <v>0</v>
      </c>
      <c r="L64" s="16">
        <f t="shared" si="45"/>
        <v>0</v>
      </c>
      <c r="M64" s="16">
        <f t="shared" si="45"/>
        <v>0</v>
      </c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4"/>
      <c r="DI64" s="14"/>
      <c r="DJ64" s="14"/>
      <c r="DK64" s="14"/>
      <c r="DL64" s="14"/>
      <c r="DM64" s="14"/>
      <c r="DN64" s="14"/>
      <c r="DO64" s="14"/>
      <c r="DP64" s="14"/>
      <c r="DQ64" s="14"/>
      <c r="DR64" s="14"/>
      <c r="DS64" s="14"/>
      <c r="DT64" s="14"/>
      <c r="DU64" s="14"/>
      <c r="DV64" s="14"/>
      <c r="DW64" s="14"/>
      <c r="DX64" s="14"/>
      <c r="DY64" s="14"/>
      <c r="DZ64" s="14"/>
      <c r="EA64" s="14"/>
      <c r="EB64" s="14"/>
      <c r="EC64" s="14"/>
      <c r="ED64" s="14"/>
      <c r="EE64" s="14"/>
      <c r="EF64" s="14"/>
      <c r="EG64" s="14"/>
      <c r="EH64" s="14"/>
      <c r="EI64" s="14"/>
      <c r="EJ64" s="14"/>
      <c r="EK64" s="14"/>
      <c r="EL64" s="14"/>
      <c r="EM64" s="14"/>
      <c r="EN64" s="14"/>
      <c r="EO64" s="14"/>
      <c r="EP64" s="14"/>
      <c r="EQ64" s="14"/>
      <c r="ER64" s="14"/>
      <c r="ES64" s="14"/>
      <c r="ET64" s="14"/>
      <c r="EU64" s="14"/>
      <c r="EV64" s="14"/>
      <c r="EW64" s="14"/>
      <c r="EX64" s="14"/>
      <c r="EY64" s="14"/>
      <c r="EZ64" s="14"/>
      <c r="FA64" s="14"/>
      <c r="FB64" s="14"/>
      <c r="FC64" s="14"/>
      <c r="FD64" s="14"/>
      <c r="FE64" s="14"/>
      <c r="FF64" s="14"/>
      <c r="FG64" s="14"/>
      <c r="FH64" s="14"/>
      <c r="FI64" s="14"/>
      <c r="FJ64" s="14"/>
      <c r="FK64" s="14"/>
      <c r="FL64" s="14"/>
      <c r="FM64" s="14"/>
      <c r="FN64" s="14"/>
      <c r="FO64" s="14"/>
    </row>
    <row r="65" spans="1:171" s="38" customFormat="1" ht="11.25" customHeight="1">
      <c r="A65" s="35" t="str">
        <f aca="true" t="shared" si="46" ref="A65:A70">A15</f>
        <v>всього</v>
      </c>
      <c r="B65" s="36">
        <f aca="true" t="shared" si="47" ref="B65:M65">B33-B15</f>
        <v>11631.773189999978</v>
      </c>
      <c r="C65" s="36">
        <f t="shared" si="47"/>
        <v>16004.952540000028</v>
      </c>
      <c r="D65" s="36">
        <f t="shared" si="47"/>
        <v>23944.463019999966</v>
      </c>
      <c r="E65" s="36">
        <f t="shared" si="47"/>
        <v>13034.87334000005</v>
      </c>
      <c r="F65" s="36">
        <f t="shared" si="47"/>
        <v>16856.963470000075</v>
      </c>
      <c r="G65" s="36">
        <f t="shared" si="47"/>
        <v>-9982.715990000055</v>
      </c>
      <c r="H65" s="36">
        <f t="shared" si="47"/>
        <v>-294009.854</v>
      </c>
      <c r="I65" s="36">
        <f t="shared" si="47"/>
        <v>-299069.783</v>
      </c>
      <c r="J65" s="36">
        <f t="shared" si="47"/>
        <v>-284836.82300000003</v>
      </c>
      <c r="K65" s="36">
        <f t="shared" si="47"/>
        <v>-319973.02300000004</v>
      </c>
      <c r="L65" s="36">
        <f t="shared" si="47"/>
        <v>-311547.9375</v>
      </c>
      <c r="M65" s="36">
        <f t="shared" si="47"/>
        <v>-319753.78450000007</v>
      </c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  <c r="BF65" s="37"/>
      <c r="BG65" s="37"/>
      <c r="BH65" s="37"/>
      <c r="BI65" s="37"/>
      <c r="BJ65" s="37"/>
      <c r="BK65" s="37"/>
      <c r="BL65" s="37"/>
      <c r="BM65" s="37"/>
      <c r="BN65" s="37"/>
      <c r="BO65" s="37"/>
      <c r="BP65" s="37"/>
      <c r="BQ65" s="37"/>
      <c r="BR65" s="37"/>
      <c r="BS65" s="37"/>
      <c r="BT65" s="37"/>
      <c r="BU65" s="37"/>
      <c r="BV65" s="37"/>
      <c r="BW65" s="37"/>
      <c r="BX65" s="37"/>
      <c r="BY65" s="37"/>
      <c r="BZ65" s="37"/>
      <c r="CA65" s="37"/>
      <c r="CB65" s="37"/>
      <c r="CC65" s="37"/>
      <c r="CD65" s="37"/>
      <c r="CE65" s="37"/>
      <c r="CF65" s="37"/>
      <c r="CG65" s="37"/>
      <c r="CH65" s="37"/>
      <c r="CI65" s="37"/>
      <c r="CJ65" s="37"/>
      <c r="CK65" s="37"/>
      <c r="CL65" s="37"/>
      <c r="CM65" s="37"/>
      <c r="CN65" s="37"/>
      <c r="CO65" s="37"/>
      <c r="CP65" s="37"/>
      <c r="CQ65" s="37"/>
      <c r="CR65" s="37"/>
      <c r="CS65" s="37"/>
      <c r="CT65" s="37"/>
      <c r="CU65" s="37"/>
      <c r="CV65" s="37"/>
      <c r="CW65" s="37"/>
      <c r="CX65" s="37"/>
      <c r="CY65" s="37"/>
      <c r="CZ65" s="37"/>
      <c r="DA65" s="37"/>
      <c r="DB65" s="37"/>
      <c r="DC65" s="37"/>
      <c r="DD65" s="37"/>
      <c r="DE65" s="37"/>
      <c r="DF65" s="37"/>
      <c r="DG65" s="37"/>
      <c r="DH65" s="37"/>
      <c r="DI65" s="37"/>
      <c r="DJ65" s="37"/>
      <c r="DK65" s="37"/>
      <c r="DL65" s="37"/>
      <c r="DM65" s="37"/>
      <c r="DN65" s="37"/>
      <c r="DO65" s="37"/>
      <c r="DP65" s="37"/>
      <c r="DQ65" s="37"/>
      <c r="DR65" s="37"/>
      <c r="DS65" s="37"/>
      <c r="DT65" s="37"/>
      <c r="DU65" s="37"/>
      <c r="DV65" s="37"/>
      <c r="DW65" s="37"/>
      <c r="DX65" s="37"/>
      <c r="DY65" s="37"/>
      <c r="DZ65" s="37"/>
      <c r="EA65" s="37"/>
      <c r="EB65" s="37"/>
      <c r="EC65" s="37"/>
      <c r="ED65" s="37"/>
      <c r="EE65" s="37"/>
      <c r="EF65" s="37"/>
      <c r="EG65" s="37"/>
      <c r="EH65" s="37"/>
      <c r="EI65" s="37"/>
      <c r="EJ65" s="37"/>
      <c r="EK65" s="37"/>
      <c r="EL65" s="37"/>
      <c r="EM65" s="37"/>
      <c r="EN65" s="37"/>
      <c r="EO65" s="37"/>
      <c r="EP65" s="37"/>
      <c r="EQ65" s="37"/>
      <c r="ER65" s="37"/>
      <c r="ES65" s="37"/>
      <c r="ET65" s="37"/>
      <c r="EU65" s="37"/>
      <c r="EV65" s="37"/>
      <c r="EW65" s="37"/>
      <c r="EX65" s="37"/>
      <c r="EY65" s="37"/>
      <c r="EZ65" s="37"/>
      <c r="FA65" s="37"/>
      <c r="FB65" s="37"/>
      <c r="FC65" s="37"/>
      <c r="FD65" s="37"/>
      <c r="FE65" s="37"/>
      <c r="FF65" s="37"/>
      <c r="FG65" s="37"/>
      <c r="FH65" s="37"/>
      <c r="FI65" s="37"/>
      <c r="FJ65" s="37"/>
      <c r="FK65" s="37"/>
      <c r="FL65" s="37"/>
      <c r="FM65" s="37"/>
      <c r="FN65" s="37"/>
      <c r="FO65" s="37"/>
    </row>
    <row r="66" spans="1:171" ht="11.25" customHeight="1">
      <c r="A66" s="31" t="str">
        <f t="shared" si="46"/>
        <v>кумулятивно</v>
      </c>
      <c r="B66" s="47">
        <f aca="true" t="shared" si="48" ref="B66:M66">B34-B16</f>
        <v>11631.773189999978</v>
      </c>
      <c r="C66" s="32">
        <f t="shared" si="48"/>
        <v>27636.725729999947</v>
      </c>
      <c r="D66" s="32">
        <f t="shared" si="48"/>
        <v>51581.18874999997</v>
      </c>
      <c r="E66" s="32">
        <f t="shared" si="48"/>
        <v>64616.062089999905</v>
      </c>
      <c r="F66" s="32">
        <f t="shared" si="48"/>
        <v>81473.02555999998</v>
      </c>
      <c r="G66" s="32">
        <f t="shared" si="48"/>
        <v>71490.30956999981</v>
      </c>
      <c r="H66" s="32">
        <f t="shared" si="48"/>
        <v>-222519.54443000024</v>
      </c>
      <c r="I66" s="32">
        <f t="shared" si="48"/>
        <v>-521589.32743000006</v>
      </c>
      <c r="J66" s="32">
        <f t="shared" si="48"/>
        <v>-806426.1504299999</v>
      </c>
      <c r="K66" s="32">
        <f t="shared" si="48"/>
        <v>-1126399.17343</v>
      </c>
      <c r="L66" s="32">
        <f t="shared" si="48"/>
        <v>-1437947.11093</v>
      </c>
      <c r="M66" s="32">
        <f t="shared" si="48"/>
        <v>-1757700.89543</v>
      </c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4"/>
      <c r="DF66" s="14"/>
      <c r="DG66" s="14"/>
      <c r="DH66" s="14"/>
      <c r="DI66" s="14"/>
      <c r="DJ66" s="14"/>
      <c r="DK66" s="14"/>
      <c r="DL66" s="14"/>
      <c r="DM66" s="14"/>
      <c r="DN66" s="14"/>
      <c r="DO66" s="14"/>
      <c r="DP66" s="14"/>
      <c r="DQ66" s="14"/>
      <c r="DR66" s="14"/>
      <c r="DS66" s="14"/>
      <c r="DT66" s="14"/>
      <c r="DU66" s="14"/>
      <c r="DV66" s="14"/>
      <c r="DW66" s="14"/>
      <c r="DX66" s="14"/>
      <c r="DY66" s="14"/>
      <c r="DZ66" s="14"/>
      <c r="EA66" s="14"/>
      <c r="EB66" s="14"/>
      <c r="EC66" s="14"/>
      <c r="ED66" s="14"/>
      <c r="EE66" s="14"/>
      <c r="EF66" s="14"/>
      <c r="EG66" s="14"/>
      <c r="EH66" s="14"/>
      <c r="EI66" s="14"/>
      <c r="EJ66" s="14"/>
      <c r="EK66" s="14"/>
      <c r="EL66" s="14"/>
      <c r="EM66" s="14"/>
      <c r="EN66" s="14"/>
      <c r="EO66" s="14"/>
      <c r="EP66" s="14"/>
      <c r="EQ66" s="14"/>
      <c r="ER66" s="14"/>
      <c r="ES66" s="14"/>
      <c r="ET66" s="14"/>
      <c r="EU66" s="14"/>
      <c r="EV66" s="14"/>
      <c r="EW66" s="14"/>
      <c r="EX66" s="14"/>
      <c r="EY66" s="14"/>
      <c r="EZ66" s="14"/>
      <c r="FA66" s="14"/>
      <c r="FB66" s="14"/>
      <c r="FC66" s="14"/>
      <c r="FD66" s="14"/>
      <c r="FE66" s="14"/>
      <c r="FF66" s="14"/>
      <c r="FG66" s="14"/>
      <c r="FH66" s="14"/>
      <c r="FI66" s="14"/>
      <c r="FJ66" s="14"/>
      <c r="FK66" s="14"/>
      <c r="FL66" s="14"/>
      <c r="FM66" s="14"/>
      <c r="FN66" s="14"/>
      <c r="FO66" s="14"/>
    </row>
    <row r="67" spans="1:171" s="50" customFormat="1" ht="11.25" customHeight="1">
      <c r="A67" s="48" t="str">
        <f t="shared" si="46"/>
        <v>Субвенція з ДБ</v>
      </c>
      <c r="B67" s="24">
        <f aca="true" t="shared" si="49" ref="B67:M67">B35-B17</f>
        <v>-21047.77693000005</v>
      </c>
      <c r="C67" s="24">
        <f t="shared" si="49"/>
        <v>-11780.166960000002</v>
      </c>
      <c r="D67" s="24">
        <f t="shared" si="49"/>
        <v>-15836.544899999979</v>
      </c>
      <c r="E67" s="24">
        <f t="shared" si="49"/>
        <v>-17606.176930000016</v>
      </c>
      <c r="F67" s="24">
        <f t="shared" si="49"/>
        <v>-20957.11984</v>
      </c>
      <c r="G67" s="24">
        <f t="shared" si="49"/>
        <v>-17819.363459999964</v>
      </c>
      <c r="H67" s="24">
        <f t="shared" si="49"/>
        <v>-240443.824</v>
      </c>
      <c r="I67" s="24">
        <f t="shared" si="49"/>
        <v>-232626.00000000003</v>
      </c>
      <c r="J67" s="24">
        <f t="shared" si="49"/>
        <v>-269052.606</v>
      </c>
      <c r="K67" s="24">
        <f t="shared" si="49"/>
        <v>-278707.27199999994</v>
      </c>
      <c r="L67" s="24">
        <f t="shared" si="49"/>
        <v>-308905.69999999995</v>
      </c>
      <c r="M67" s="24">
        <f t="shared" si="49"/>
        <v>-429435.1</v>
      </c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49"/>
      <c r="BE67" s="49"/>
      <c r="BF67" s="49"/>
      <c r="BG67" s="49"/>
      <c r="BH67" s="49"/>
      <c r="BI67" s="49"/>
      <c r="BJ67" s="49"/>
      <c r="BK67" s="49"/>
      <c r="BL67" s="49"/>
      <c r="BM67" s="49"/>
      <c r="BN67" s="49"/>
      <c r="BO67" s="49"/>
      <c r="BP67" s="49"/>
      <c r="BQ67" s="49"/>
      <c r="BR67" s="49"/>
      <c r="BS67" s="49"/>
      <c r="BT67" s="49"/>
      <c r="BU67" s="49"/>
      <c r="BV67" s="49"/>
      <c r="BW67" s="49"/>
      <c r="BX67" s="49"/>
      <c r="BY67" s="49"/>
      <c r="BZ67" s="49"/>
      <c r="CA67" s="49"/>
      <c r="CB67" s="49"/>
      <c r="CC67" s="49"/>
      <c r="CD67" s="49"/>
      <c r="CE67" s="49"/>
      <c r="CF67" s="49"/>
      <c r="CG67" s="49"/>
      <c r="CH67" s="49"/>
      <c r="CI67" s="49"/>
      <c r="CJ67" s="49"/>
      <c r="CK67" s="49"/>
      <c r="CL67" s="49"/>
      <c r="CM67" s="49"/>
      <c r="CN67" s="49"/>
      <c r="CO67" s="49"/>
      <c r="CP67" s="49"/>
      <c r="CQ67" s="49"/>
      <c r="CR67" s="49"/>
      <c r="CS67" s="49"/>
      <c r="CT67" s="49"/>
      <c r="CU67" s="49"/>
      <c r="CV67" s="49"/>
      <c r="CW67" s="49"/>
      <c r="CX67" s="49"/>
      <c r="CY67" s="49"/>
      <c r="CZ67" s="49"/>
      <c r="DA67" s="49"/>
      <c r="DB67" s="49"/>
      <c r="DC67" s="49"/>
      <c r="DD67" s="49"/>
      <c r="DE67" s="49"/>
      <c r="DF67" s="49"/>
      <c r="DG67" s="49"/>
      <c r="DH67" s="49"/>
      <c r="DI67" s="49"/>
      <c r="DJ67" s="49"/>
      <c r="DK67" s="49"/>
      <c r="DL67" s="49"/>
      <c r="DM67" s="49"/>
      <c r="DN67" s="49"/>
      <c r="DO67" s="49"/>
      <c r="DP67" s="49"/>
      <c r="DQ67" s="49"/>
      <c r="DR67" s="49"/>
      <c r="DS67" s="49"/>
      <c r="DT67" s="49"/>
      <c r="DU67" s="49"/>
      <c r="DV67" s="49"/>
      <c r="DW67" s="49"/>
      <c r="DX67" s="49"/>
      <c r="DY67" s="49"/>
      <c r="DZ67" s="49"/>
      <c r="EA67" s="49"/>
      <c r="EB67" s="49"/>
      <c r="EC67" s="49"/>
      <c r="ED67" s="49"/>
      <c r="EE67" s="49"/>
      <c r="EF67" s="49"/>
      <c r="EG67" s="49"/>
      <c r="EH67" s="49"/>
      <c r="EI67" s="49"/>
      <c r="EJ67" s="49"/>
      <c r="EK67" s="49"/>
      <c r="EL67" s="49"/>
      <c r="EM67" s="49"/>
      <c r="EN67" s="49"/>
      <c r="EO67" s="49"/>
      <c r="EP67" s="49"/>
      <c r="EQ67" s="49"/>
      <c r="ER67" s="49"/>
      <c r="ES67" s="49"/>
      <c r="ET67" s="49"/>
      <c r="EU67" s="49"/>
      <c r="EV67" s="49"/>
      <c r="EW67" s="49"/>
      <c r="EX67" s="49"/>
      <c r="EY67" s="49"/>
      <c r="EZ67" s="49"/>
      <c r="FA67" s="49"/>
      <c r="FB67" s="49"/>
      <c r="FC67" s="49"/>
      <c r="FD67" s="49"/>
      <c r="FE67" s="49"/>
      <c r="FF67" s="49"/>
      <c r="FG67" s="49"/>
      <c r="FH67" s="49"/>
      <c r="FI67" s="49"/>
      <c r="FJ67" s="49"/>
      <c r="FK67" s="49"/>
      <c r="FL67" s="49"/>
      <c r="FM67" s="49"/>
      <c r="FN67" s="49"/>
      <c r="FO67" s="49"/>
    </row>
    <row r="68" spans="1:171" s="18" customFormat="1" ht="11.25" customHeight="1">
      <c r="A68" s="25" t="str">
        <f t="shared" si="46"/>
        <v>кумулятивно</v>
      </c>
      <c r="B68" s="26">
        <f aca="true" t="shared" si="50" ref="B68:M68">B36-B18</f>
        <v>-21047.77693000005</v>
      </c>
      <c r="C68" s="26">
        <f t="shared" si="50"/>
        <v>-32827.94389000011</v>
      </c>
      <c r="D68" s="26">
        <f t="shared" si="50"/>
        <v>-48664.48878999986</v>
      </c>
      <c r="E68" s="26">
        <f t="shared" si="50"/>
        <v>-66270.6657199997</v>
      </c>
      <c r="F68" s="26">
        <f t="shared" si="50"/>
        <v>-87227.78555999976</v>
      </c>
      <c r="G68" s="26">
        <f t="shared" si="50"/>
        <v>-105047.14901999943</v>
      </c>
      <c r="H68" s="26">
        <f t="shared" si="50"/>
        <v>-345490.97301999945</v>
      </c>
      <c r="I68" s="26">
        <f t="shared" si="50"/>
        <v>-578116.9730199995</v>
      </c>
      <c r="J68" s="26">
        <f t="shared" si="50"/>
        <v>-847169.5790199996</v>
      </c>
      <c r="K68" s="26">
        <f t="shared" si="50"/>
        <v>-1125876.8510199995</v>
      </c>
      <c r="L68" s="26">
        <f t="shared" si="50"/>
        <v>-1434782.5510199992</v>
      </c>
      <c r="M68" s="26">
        <f t="shared" si="50"/>
        <v>-1864217.6510199988</v>
      </c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  <c r="DC68" s="17"/>
      <c r="DD68" s="17"/>
      <c r="DE68" s="17"/>
      <c r="DF68" s="17"/>
      <c r="DG68" s="17"/>
      <c r="DH68" s="17"/>
      <c r="DI68" s="17"/>
      <c r="DJ68" s="17"/>
      <c r="DK68" s="17"/>
      <c r="DL68" s="17"/>
      <c r="DM68" s="17"/>
      <c r="DN68" s="17"/>
      <c r="DO68" s="17"/>
      <c r="DP68" s="17"/>
      <c r="DQ68" s="17"/>
      <c r="DR68" s="17"/>
      <c r="DS68" s="17"/>
      <c r="DT68" s="17"/>
      <c r="DU68" s="17"/>
      <c r="DV68" s="17"/>
      <c r="DW68" s="17"/>
      <c r="DX68" s="17"/>
      <c r="DY68" s="17"/>
      <c r="DZ68" s="17"/>
      <c r="EA68" s="17"/>
      <c r="EB68" s="17"/>
      <c r="EC68" s="17"/>
      <c r="ED68" s="17"/>
      <c r="EE68" s="17"/>
      <c r="EF68" s="17"/>
      <c r="EG68" s="17"/>
      <c r="EH68" s="17"/>
      <c r="EI68" s="17"/>
      <c r="EJ68" s="17"/>
      <c r="EK68" s="17"/>
      <c r="EL68" s="17"/>
      <c r="EM68" s="17"/>
      <c r="EN68" s="17"/>
      <c r="EO68" s="17"/>
      <c r="EP68" s="17"/>
      <c r="EQ68" s="17"/>
      <c r="ER68" s="17"/>
      <c r="ES68" s="17"/>
      <c r="ET68" s="17"/>
      <c r="EU68" s="17"/>
      <c r="EV68" s="17"/>
      <c r="EW68" s="17"/>
      <c r="EX68" s="17"/>
      <c r="EY68" s="17"/>
      <c r="EZ68" s="17"/>
      <c r="FA68" s="17"/>
      <c r="FB68" s="17"/>
      <c r="FC68" s="17"/>
      <c r="FD68" s="17"/>
      <c r="FE68" s="17"/>
      <c r="FF68" s="17"/>
      <c r="FG68" s="17"/>
      <c r="FH68" s="17"/>
      <c r="FI68" s="17"/>
      <c r="FJ68" s="17"/>
      <c r="FK68" s="17"/>
      <c r="FL68" s="17"/>
      <c r="FM68" s="17"/>
      <c r="FN68" s="17"/>
      <c r="FO68" s="17"/>
    </row>
    <row r="69" spans="1:171" s="38" customFormat="1" ht="11.25" customHeight="1">
      <c r="A69" s="35" t="str">
        <f t="shared" si="46"/>
        <v>Загалом</v>
      </c>
      <c r="B69" s="36">
        <f aca="true" t="shared" si="51" ref="B69:M69">B37-B19</f>
        <v>-9416.003740000073</v>
      </c>
      <c r="C69" s="36">
        <f t="shared" si="51"/>
        <v>4224.785580000025</v>
      </c>
      <c r="D69" s="36">
        <f t="shared" si="51"/>
        <v>8107.918120000046</v>
      </c>
      <c r="E69" s="36">
        <f t="shared" si="51"/>
        <v>-4571.303589999909</v>
      </c>
      <c r="F69" s="36">
        <f t="shared" si="51"/>
        <v>-4100.156369999982</v>
      </c>
      <c r="G69" s="36">
        <f t="shared" si="51"/>
        <v>-27802.07944999996</v>
      </c>
      <c r="H69" s="36">
        <f t="shared" si="51"/>
        <v>-534453.678</v>
      </c>
      <c r="I69" s="36">
        <f t="shared" si="51"/>
        <v>-531695.783</v>
      </c>
      <c r="J69" s="36">
        <f t="shared" si="51"/>
        <v>-553889.429</v>
      </c>
      <c r="K69" s="36">
        <f t="shared" si="51"/>
        <v>-598680.2949999999</v>
      </c>
      <c r="L69" s="36">
        <f t="shared" si="51"/>
        <v>-620453.6375</v>
      </c>
      <c r="M69" s="36">
        <f t="shared" si="51"/>
        <v>-749188.8845</v>
      </c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  <c r="BF69" s="37"/>
      <c r="BG69" s="37"/>
      <c r="BH69" s="37"/>
      <c r="BI69" s="37"/>
      <c r="BJ69" s="37"/>
      <c r="BK69" s="37"/>
      <c r="BL69" s="37"/>
      <c r="BM69" s="37"/>
      <c r="BN69" s="37"/>
      <c r="BO69" s="37"/>
      <c r="BP69" s="37"/>
      <c r="BQ69" s="37"/>
      <c r="BR69" s="37"/>
      <c r="BS69" s="37"/>
      <c r="BT69" s="37"/>
      <c r="BU69" s="37"/>
      <c r="BV69" s="37"/>
      <c r="BW69" s="37"/>
      <c r="BX69" s="37"/>
      <c r="BY69" s="37"/>
      <c r="BZ69" s="37"/>
      <c r="CA69" s="37"/>
      <c r="CB69" s="37"/>
      <c r="CC69" s="37"/>
      <c r="CD69" s="37"/>
      <c r="CE69" s="37"/>
      <c r="CF69" s="37"/>
      <c r="CG69" s="37"/>
      <c r="CH69" s="37"/>
      <c r="CI69" s="37"/>
      <c r="CJ69" s="37"/>
      <c r="CK69" s="37"/>
      <c r="CL69" s="37"/>
      <c r="CM69" s="37"/>
      <c r="CN69" s="37"/>
      <c r="CO69" s="37"/>
      <c r="CP69" s="37"/>
      <c r="CQ69" s="37"/>
      <c r="CR69" s="37"/>
      <c r="CS69" s="37"/>
      <c r="CT69" s="37"/>
      <c r="CU69" s="37"/>
      <c r="CV69" s="37"/>
      <c r="CW69" s="37"/>
      <c r="CX69" s="37"/>
      <c r="CY69" s="37"/>
      <c r="CZ69" s="37"/>
      <c r="DA69" s="37"/>
      <c r="DB69" s="37"/>
      <c r="DC69" s="37"/>
      <c r="DD69" s="37"/>
      <c r="DE69" s="37"/>
      <c r="DF69" s="37"/>
      <c r="DG69" s="37"/>
      <c r="DH69" s="37"/>
      <c r="DI69" s="37"/>
      <c r="DJ69" s="37"/>
      <c r="DK69" s="37"/>
      <c r="DL69" s="37"/>
      <c r="DM69" s="37"/>
      <c r="DN69" s="37"/>
      <c r="DO69" s="37"/>
      <c r="DP69" s="37"/>
      <c r="DQ69" s="37"/>
      <c r="DR69" s="37"/>
      <c r="DS69" s="37"/>
      <c r="DT69" s="37"/>
      <c r="DU69" s="37"/>
      <c r="DV69" s="37"/>
      <c r="DW69" s="37"/>
      <c r="DX69" s="37"/>
      <c r="DY69" s="37"/>
      <c r="DZ69" s="37"/>
      <c r="EA69" s="37"/>
      <c r="EB69" s="37"/>
      <c r="EC69" s="37"/>
      <c r="ED69" s="37"/>
      <c r="EE69" s="37"/>
      <c r="EF69" s="37"/>
      <c r="EG69" s="37"/>
      <c r="EH69" s="37"/>
      <c r="EI69" s="37"/>
      <c r="EJ69" s="37"/>
      <c r="EK69" s="37"/>
      <c r="EL69" s="37"/>
      <c r="EM69" s="37"/>
      <c r="EN69" s="37"/>
      <c r="EO69" s="37"/>
      <c r="EP69" s="37"/>
      <c r="EQ69" s="37"/>
      <c r="ER69" s="37"/>
      <c r="ES69" s="37"/>
      <c r="ET69" s="37"/>
      <c r="EU69" s="37"/>
      <c r="EV69" s="37"/>
      <c r="EW69" s="37"/>
      <c r="EX69" s="37"/>
      <c r="EY69" s="37"/>
      <c r="EZ69" s="37"/>
      <c r="FA69" s="37"/>
      <c r="FB69" s="37"/>
      <c r="FC69" s="37"/>
      <c r="FD69" s="37"/>
      <c r="FE69" s="37"/>
      <c r="FF69" s="37"/>
      <c r="FG69" s="37"/>
      <c r="FH69" s="37"/>
      <c r="FI69" s="37"/>
      <c r="FJ69" s="37"/>
      <c r="FK69" s="37"/>
      <c r="FL69" s="37"/>
      <c r="FM69" s="37"/>
      <c r="FN69" s="37"/>
      <c r="FO69" s="37"/>
    </row>
    <row r="70" spans="1:171" s="38" customFormat="1" ht="11.25" customHeight="1">
      <c r="A70" s="39" t="str">
        <f t="shared" si="46"/>
        <v>кумулятивно</v>
      </c>
      <c r="B70" s="40">
        <f aca="true" t="shared" si="52" ref="B70:M70">B38-B20</f>
        <v>-9416.003740000073</v>
      </c>
      <c r="C70" s="40">
        <f t="shared" si="52"/>
        <v>-5191.218159999931</v>
      </c>
      <c r="D70" s="40">
        <f t="shared" si="52"/>
        <v>2916.6999599998817</v>
      </c>
      <c r="E70" s="40">
        <f t="shared" si="52"/>
        <v>-1654.603629999794</v>
      </c>
      <c r="F70" s="40">
        <f t="shared" si="52"/>
        <v>-5754.7599999997765</v>
      </c>
      <c r="G70" s="40">
        <f t="shared" si="52"/>
        <v>-33556.839449999854</v>
      </c>
      <c r="H70" s="40">
        <f t="shared" si="52"/>
        <v>-568010.5174500002</v>
      </c>
      <c r="I70" s="40">
        <f t="shared" si="52"/>
        <v>-1099706.30045</v>
      </c>
      <c r="J70" s="40">
        <f t="shared" si="52"/>
        <v>-1653595.7294500005</v>
      </c>
      <c r="K70" s="40">
        <f t="shared" si="52"/>
        <v>-2252276.0244500004</v>
      </c>
      <c r="L70" s="40">
        <f t="shared" si="52"/>
        <v>-2872729.6619500006</v>
      </c>
      <c r="M70" s="40">
        <f t="shared" si="52"/>
        <v>-3621918.5464500003</v>
      </c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  <c r="BF70" s="37"/>
      <c r="BG70" s="37"/>
      <c r="BH70" s="37"/>
      <c r="BI70" s="37"/>
      <c r="BJ70" s="37"/>
      <c r="BK70" s="37"/>
      <c r="BL70" s="37"/>
      <c r="BM70" s="37"/>
      <c r="BN70" s="37"/>
      <c r="BO70" s="37"/>
      <c r="BP70" s="37"/>
      <c r="BQ70" s="37"/>
      <c r="BR70" s="37"/>
      <c r="BS70" s="37"/>
      <c r="BT70" s="37"/>
      <c r="BU70" s="37"/>
      <c r="BV70" s="37"/>
      <c r="BW70" s="37"/>
      <c r="BX70" s="37"/>
      <c r="BY70" s="37"/>
      <c r="BZ70" s="37"/>
      <c r="CA70" s="37"/>
      <c r="CB70" s="37"/>
      <c r="CC70" s="37"/>
      <c r="CD70" s="37"/>
      <c r="CE70" s="37"/>
      <c r="CF70" s="37"/>
      <c r="CG70" s="37"/>
      <c r="CH70" s="37"/>
      <c r="CI70" s="37"/>
      <c r="CJ70" s="37"/>
      <c r="CK70" s="37"/>
      <c r="CL70" s="37"/>
      <c r="CM70" s="37"/>
      <c r="CN70" s="37"/>
      <c r="CO70" s="37"/>
      <c r="CP70" s="37"/>
      <c r="CQ70" s="37"/>
      <c r="CR70" s="37"/>
      <c r="CS70" s="37"/>
      <c r="CT70" s="37"/>
      <c r="CU70" s="37"/>
      <c r="CV70" s="37"/>
      <c r="CW70" s="37"/>
      <c r="CX70" s="37"/>
      <c r="CY70" s="37"/>
      <c r="CZ70" s="37"/>
      <c r="DA70" s="37"/>
      <c r="DB70" s="37"/>
      <c r="DC70" s="37"/>
      <c r="DD70" s="37"/>
      <c r="DE70" s="37"/>
      <c r="DF70" s="37"/>
      <c r="DG70" s="37"/>
      <c r="DH70" s="37"/>
      <c r="DI70" s="37"/>
      <c r="DJ70" s="37"/>
      <c r="DK70" s="37"/>
      <c r="DL70" s="37"/>
      <c r="DM70" s="37"/>
      <c r="DN70" s="37"/>
      <c r="DO70" s="37"/>
      <c r="DP70" s="37"/>
      <c r="DQ70" s="37"/>
      <c r="DR70" s="37"/>
      <c r="DS70" s="37"/>
      <c r="DT70" s="37"/>
      <c r="DU70" s="37"/>
      <c r="DV70" s="37"/>
      <c r="DW70" s="37"/>
      <c r="DX70" s="37"/>
      <c r="DY70" s="37"/>
      <c r="DZ70" s="37"/>
      <c r="EA70" s="37"/>
      <c r="EB70" s="37"/>
      <c r="EC70" s="37"/>
      <c r="ED70" s="37"/>
      <c r="EE70" s="37"/>
      <c r="EF70" s="37"/>
      <c r="EG70" s="37"/>
      <c r="EH70" s="37"/>
      <c r="EI70" s="37"/>
      <c r="EJ70" s="37"/>
      <c r="EK70" s="37"/>
      <c r="EL70" s="37"/>
      <c r="EM70" s="37"/>
      <c r="EN70" s="37"/>
      <c r="EO70" s="37"/>
      <c r="EP70" s="37"/>
      <c r="EQ70" s="37"/>
      <c r="ER70" s="37"/>
      <c r="ES70" s="37"/>
      <c r="ET70" s="37"/>
      <c r="EU70" s="37"/>
      <c r="EV70" s="37"/>
      <c r="EW70" s="37"/>
      <c r="EX70" s="37"/>
      <c r="EY70" s="37"/>
      <c r="EZ70" s="37"/>
      <c r="FA70" s="37"/>
      <c r="FB70" s="37"/>
      <c r="FC70" s="37"/>
      <c r="FD70" s="37"/>
      <c r="FE70" s="37"/>
      <c r="FF70" s="37"/>
      <c r="FG70" s="37"/>
      <c r="FH70" s="37"/>
      <c r="FI70" s="37"/>
      <c r="FJ70" s="37"/>
      <c r="FK70" s="37"/>
      <c r="FL70" s="37"/>
      <c r="FM70" s="37"/>
      <c r="FN70" s="37"/>
      <c r="FO70" s="37"/>
    </row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</sheetData>
  <sheetProtection/>
  <mergeCells count="1">
    <mergeCell ref="A1:M1"/>
  </mergeCells>
  <printOptions/>
  <pageMargins left="0.64" right="0.2755905511811024" top="0.5118110236220472" bottom="0.2362204724409449" header="0.5118110236220472" footer="0.2362204724409449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2018-07-02T07:33:31Z</dcterms:created>
  <dcterms:modified xsi:type="dcterms:W3CDTF">2018-07-02T07:33:31Z</dcterms:modified>
  <cp:category/>
  <cp:version/>
  <cp:contentType/>
  <cp:contentStatus/>
</cp:coreProperties>
</file>