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<sst xmlns="http://schemas.openxmlformats.org/spreadsheetml/2006/main" count="75" uniqueCount="27">
  <si>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</si>
  <si>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</si>
  <si>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</si>
  <si>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</si>
  <si>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</si>
  <si>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</si>
  <si>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</si>
  <si>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</si>
  <si>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</si>
  <si>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</si>
  <si>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</si>
  <si>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</si>
  <si>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</si>
  <si>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</si>
  <si>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</si>
  <si>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</si>
  <si>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</si>
  <si>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</si>
  <si>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</si>
  <si>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</si>
  <si>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Додаткова дотація з ДБ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підприємствами,що утримуються за рахунок відповідних місцевих бюджетів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</si>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</sst>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</numFmts>
  <fonts count="20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4" fillId="0" borderId="0" xfId="15" applyNumberFormat="1" applyFont="1" applyAlignment="1" applyProtection="1">
      <alignment/>
      <protection/>
    </xf>
    <xf numFmtId="172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10" fillId="0" borderId="6" xfId="0" applyNumberFormat="1" applyFont="1" applyBorder="1" applyAlignment="1">
      <alignment/>
    </xf>
    <xf numFmtId="172" fontId="10" fillId="0" borderId="7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7" fillId="0" borderId="5" xfId="0" applyNumberFormat="1" applyFont="1" applyFill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7" fillId="0" borderId="5" xfId="0" applyNumberFormat="1" applyFont="1" applyFill="1" applyBorder="1" applyAlignment="1">
      <alignment vertical="top" wrapText="1"/>
    </xf>
    <xf numFmtId="172" fontId="9" fillId="0" borderId="5" xfId="0" applyNumberFormat="1" applyFont="1" applyBorder="1" applyAlignment="1">
      <alignment vertical="top"/>
    </xf>
    <xf numFmtId="172" fontId="6" fillId="0" borderId="8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4" fillId="0" borderId="0" xfId="0" applyNumberFormat="1" applyFont="1" applyFill="1" applyAlignment="1">
      <alignment/>
    </xf>
    <xf numFmtId="172" fontId="9" fillId="0" borderId="11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172" fontId="12" fillId="0" borderId="0" xfId="0" applyNumberFormat="1" applyFont="1" applyFill="1" applyAlignment="1">
      <alignment/>
    </xf>
    <xf numFmtId="172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13" fillId="0" borderId="9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5" fillId="0" borderId="17" xfId="0" applyNumberFormat="1" applyFont="1" applyBorder="1" applyAlignment="1">
      <alignment/>
    </xf>
    <xf numFmtId="172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2" fontId="7" fillId="0" borderId="20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18" fillId="0" borderId="12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172" fontId="15" fillId="0" borderId="8" xfId="0" applyNumberFormat="1" applyFont="1" applyBorder="1" applyAlignment="1">
      <alignment/>
    </xf>
    <xf numFmtId="172" fontId="16" fillId="0" borderId="9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8" fillId="0" borderId="25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7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4.00390625" style="2" customWidth="1"/>
    <col min="2" max="13" width="12.75390625" style="2" customWidth="1"/>
    <col min="14" max="16384" width="14.75390625" style="2" customWidth="1"/>
  </cols>
  <sheetData>
    <row r="1" spans="1:205" ht="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1:205" ht="18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1:11" ht="15.75" customHeight="1">
      <c r="A3" s="3"/>
      <c r="E3" s="4" t="s">
        <v>2</v>
      </c>
      <c r="F3" s="5">
        <v>44561</v>
      </c>
      <c r="J3" s="6"/>
      <c r="K3" s="6"/>
    </row>
    <row r="4" spans="1:205" ht="12.7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</row>
    <row r="5" spans="1:205" ht="12.7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</row>
    <row r="6" spans="1:205" ht="12.75">
      <c r="A6" s="10" t="s">
        <v>16</v>
      </c>
      <c r="B6" s="11">
        <v>271929.5925</v>
      </c>
      <c r="C6" s="11">
        <v>306142.07699999993</v>
      </c>
      <c r="D6" s="11">
        <v>304731.36399999994</v>
      </c>
      <c r="E6" s="11">
        <v>323187.982</v>
      </c>
      <c r="F6" s="11">
        <v>330600.3520000001</v>
      </c>
      <c r="G6" s="11">
        <v>336167.441</v>
      </c>
      <c r="H6" s="11">
        <v>469680.28812000004</v>
      </c>
      <c r="I6" s="11">
        <v>379813.52100000007</v>
      </c>
      <c r="J6" s="11">
        <v>348594.81500000006</v>
      </c>
      <c r="K6" s="11">
        <v>409391.43399999995</v>
      </c>
      <c r="L6" s="11">
        <v>384560.24346</v>
      </c>
      <c r="M6" s="12">
        <v>418805.12592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</row>
    <row r="7" spans="1:205" s="18" customFormat="1" ht="11.25">
      <c r="A7" s="14" t="s">
        <v>17</v>
      </c>
      <c r="B7" s="15">
        <f>B6</f>
        <v>271929.5925</v>
      </c>
      <c r="C7" s="15">
        <f aca="true" t="shared" si="0" ref="C7:M7">B7+C6</f>
        <v>578071.6695</v>
      </c>
      <c r="D7" s="15">
        <f t="shared" si="0"/>
        <v>882803.0334999999</v>
      </c>
      <c r="E7" s="15">
        <f t="shared" si="0"/>
        <v>1205991.0155</v>
      </c>
      <c r="F7" s="15">
        <f t="shared" si="0"/>
        <v>1536591.3675000002</v>
      </c>
      <c r="G7" s="15">
        <f t="shared" si="0"/>
        <v>1872758.8085000003</v>
      </c>
      <c r="H7" s="15">
        <f t="shared" si="0"/>
        <v>2342439.0966200004</v>
      </c>
      <c r="I7" s="15">
        <f t="shared" si="0"/>
        <v>2722252.6176200006</v>
      </c>
      <c r="J7" s="15">
        <f t="shared" si="0"/>
        <v>3070847.4326200006</v>
      </c>
      <c r="K7" s="15">
        <f t="shared" si="0"/>
        <v>3480238.8666200005</v>
      </c>
      <c r="L7" s="15">
        <f t="shared" si="0"/>
        <v>3864799.1100800005</v>
      </c>
      <c r="M7" s="16">
        <f t="shared" si="0"/>
        <v>4283604.2360000005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</row>
    <row r="8" spans="1:205" s="22" customFormat="1" ht="12.75">
      <c r="A8" s="19" t="s">
        <v>18</v>
      </c>
      <c r="B8" s="20">
        <v>74060.1</v>
      </c>
      <c r="C8" s="20">
        <v>74060.1</v>
      </c>
      <c r="D8" s="20">
        <v>74060.1</v>
      </c>
      <c r="E8" s="20">
        <v>74060.1</v>
      </c>
      <c r="F8" s="20">
        <v>74060.1</v>
      </c>
      <c r="G8" s="20">
        <v>74060.1</v>
      </c>
      <c r="H8" s="20">
        <v>74060.1</v>
      </c>
      <c r="I8" s="20">
        <v>74060.1</v>
      </c>
      <c r="J8" s="20">
        <v>74060.1</v>
      </c>
      <c r="K8" s="20">
        <v>74060.1</v>
      </c>
      <c r="L8" s="20">
        <v>74060.1</v>
      </c>
      <c r="M8" s="21">
        <v>74059.2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</row>
    <row r="9" spans="1:205" s="18" customFormat="1" ht="11.25">
      <c r="A9" s="14" t="s">
        <v>17</v>
      </c>
      <c r="B9" s="15">
        <f>B8</f>
        <v>74060.1</v>
      </c>
      <c r="C9" s="15">
        <f aca="true" t="shared" si="1" ref="C9:M9">B9+C8</f>
        <v>148120.2</v>
      </c>
      <c r="D9" s="15">
        <f t="shared" si="1"/>
        <v>222180.30000000002</v>
      </c>
      <c r="E9" s="15">
        <f t="shared" si="1"/>
        <v>296240.4</v>
      </c>
      <c r="F9" s="15">
        <f t="shared" si="1"/>
        <v>370300.5</v>
      </c>
      <c r="G9" s="15">
        <f t="shared" si="1"/>
        <v>444360.6</v>
      </c>
      <c r="H9" s="15">
        <f t="shared" si="1"/>
        <v>518420.69999999995</v>
      </c>
      <c r="I9" s="15">
        <f t="shared" si="1"/>
        <v>592480.7999999999</v>
      </c>
      <c r="J9" s="15">
        <f t="shared" si="1"/>
        <v>666540.8999999999</v>
      </c>
      <c r="K9" s="15">
        <f t="shared" si="1"/>
        <v>740600.9999999999</v>
      </c>
      <c r="L9" s="15">
        <f t="shared" si="1"/>
        <v>814661.0999999999</v>
      </c>
      <c r="M9" s="16">
        <f t="shared" si="1"/>
        <v>888720.2999999998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</row>
    <row r="10" spans="1:205" s="18" customFormat="1" ht="11.25">
      <c r="A10" s="23" t="s">
        <v>19</v>
      </c>
      <c r="B10" s="20">
        <v>15066.3</v>
      </c>
      <c r="C10" s="20">
        <v>15066.3</v>
      </c>
      <c r="D10" s="20">
        <v>15066.3</v>
      </c>
      <c r="E10" s="20">
        <v>15066.3</v>
      </c>
      <c r="F10" s="20">
        <v>15066.3</v>
      </c>
      <c r="G10" s="20">
        <v>15066.3</v>
      </c>
      <c r="H10" s="20">
        <v>15066.3</v>
      </c>
      <c r="I10" s="20">
        <v>15066.3</v>
      </c>
      <c r="J10" s="20">
        <v>15066.3</v>
      </c>
      <c r="K10" s="20">
        <v>15066.3</v>
      </c>
      <c r="L10" s="20">
        <v>15066.3</v>
      </c>
      <c r="M10" s="21">
        <v>15066.5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</row>
    <row r="11" spans="1:205" s="18" customFormat="1" ht="11.25">
      <c r="A11" s="24" t="s">
        <v>17</v>
      </c>
      <c r="B11" s="15">
        <f>B10</f>
        <v>15066.3</v>
      </c>
      <c r="C11" s="15">
        <f aca="true" t="shared" si="2" ref="C11:M11">B11+C10</f>
        <v>30132.6</v>
      </c>
      <c r="D11" s="15">
        <f t="shared" si="2"/>
        <v>45198.899999999994</v>
      </c>
      <c r="E11" s="15">
        <f t="shared" si="2"/>
        <v>60265.2</v>
      </c>
      <c r="F11" s="15">
        <f t="shared" si="2"/>
        <v>75331.5</v>
      </c>
      <c r="G11" s="15">
        <f t="shared" si="2"/>
        <v>90397.8</v>
      </c>
      <c r="H11" s="15">
        <f t="shared" si="2"/>
        <v>105464.1</v>
      </c>
      <c r="I11" s="15">
        <f t="shared" si="2"/>
        <v>120530.40000000001</v>
      </c>
      <c r="J11" s="15">
        <f t="shared" si="2"/>
        <v>135596.7</v>
      </c>
      <c r="K11" s="15">
        <f t="shared" si="2"/>
        <v>150663</v>
      </c>
      <c r="L11" s="15">
        <f t="shared" si="2"/>
        <v>165729.3</v>
      </c>
      <c r="M11" s="16">
        <f t="shared" si="2"/>
        <v>180795.8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</row>
    <row r="12" spans="1:205" s="18" customFormat="1" ht="37.5" customHeight="1">
      <c r="A12" s="23" t="s">
        <v>20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v>17430.1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s="18" customFormat="1" ht="11.25">
      <c r="A13" s="14" t="s">
        <v>17</v>
      </c>
      <c r="B13" s="15">
        <f>B12</f>
        <v>0</v>
      </c>
      <c r="C13" s="15">
        <f aca="true" t="shared" si="3" ref="C13:M13">B13+C12</f>
        <v>0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  <c r="K13" s="15">
        <f t="shared" si="3"/>
        <v>0</v>
      </c>
      <c r="L13" s="15">
        <f t="shared" si="3"/>
        <v>0</v>
      </c>
      <c r="M13" s="16">
        <f t="shared" si="3"/>
        <v>17430.1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s="29" customFormat="1" ht="11.25">
      <c r="A14" s="25" t="s">
        <v>21</v>
      </c>
      <c r="B14" s="26">
        <f>B6+B8+B10+B12</f>
        <v>361055.9925</v>
      </c>
      <c r="C14" s="26">
        <f aca="true" t="shared" si="4" ref="C14:M14">C6+C8+C10+C12</f>
        <v>395268.4769999999</v>
      </c>
      <c r="D14" s="26">
        <f t="shared" si="4"/>
        <v>393857.7639999999</v>
      </c>
      <c r="E14" s="26">
        <f t="shared" si="4"/>
        <v>412314.38200000004</v>
      </c>
      <c r="F14" s="26">
        <f t="shared" si="4"/>
        <v>419726.75200000004</v>
      </c>
      <c r="G14" s="26">
        <f t="shared" si="4"/>
        <v>425293.84099999996</v>
      </c>
      <c r="H14" s="26">
        <f t="shared" si="4"/>
        <v>558806.6881200001</v>
      </c>
      <c r="I14" s="26">
        <f t="shared" si="4"/>
        <v>468939.92100000003</v>
      </c>
      <c r="J14" s="26">
        <f t="shared" si="4"/>
        <v>437721.215</v>
      </c>
      <c r="K14" s="26">
        <f t="shared" si="4"/>
        <v>498517.834</v>
      </c>
      <c r="L14" s="26">
        <f t="shared" si="4"/>
        <v>473686.64346</v>
      </c>
      <c r="M14" s="27">
        <f t="shared" si="4"/>
        <v>525360.9259200001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</row>
    <row r="15" spans="1:205" s="18" customFormat="1" ht="11.25">
      <c r="A15" s="30" t="s">
        <v>17</v>
      </c>
      <c r="B15" s="31">
        <f>B14</f>
        <v>361055.9925</v>
      </c>
      <c r="C15" s="31">
        <f aca="true" t="shared" si="5" ref="C15:M15">B15+C14</f>
        <v>756324.4694999999</v>
      </c>
      <c r="D15" s="31">
        <f t="shared" si="5"/>
        <v>1150182.2334999999</v>
      </c>
      <c r="E15" s="31">
        <f t="shared" si="5"/>
        <v>1562496.6154999998</v>
      </c>
      <c r="F15" s="31">
        <f t="shared" si="5"/>
        <v>1982223.3675</v>
      </c>
      <c r="G15" s="31">
        <f t="shared" si="5"/>
        <v>2407517.2084999997</v>
      </c>
      <c r="H15" s="31">
        <f t="shared" si="5"/>
        <v>2966323.89662</v>
      </c>
      <c r="I15" s="31">
        <f t="shared" si="5"/>
        <v>3435263.81762</v>
      </c>
      <c r="J15" s="31">
        <f t="shared" si="5"/>
        <v>3872985.0326199997</v>
      </c>
      <c r="K15" s="31">
        <f t="shared" si="5"/>
        <v>4371502.8666199995</v>
      </c>
      <c r="L15" s="31">
        <f t="shared" si="5"/>
        <v>4845189.510079999</v>
      </c>
      <c r="M15" s="32">
        <f t="shared" si="5"/>
        <v>5370550.436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</row>
    <row r="16" spans="1:205" s="33" customFormat="1" ht="11.25">
      <c r="A16" s="19" t="s">
        <v>22</v>
      </c>
      <c r="B16" s="20">
        <v>97151.4</v>
      </c>
      <c r="C16" s="20">
        <v>113237.4</v>
      </c>
      <c r="D16" s="20">
        <v>119497.82599999999</v>
      </c>
      <c r="E16" s="20">
        <v>140440.959</v>
      </c>
      <c r="F16" s="20">
        <v>183428.65299999996</v>
      </c>
      <c r="G16" s="20">
        <v>326311.04500000004</v>
      </c>
      <c r="H16" s="20">
        <v>101933.391</v>
      </c>
      <c r="I16" s="20">
        <v>107078.28399999999</v>
      </c>
      <c r="J16" s="20">
        <v>244234.251</v>
      </c>
      <c r="K16" s="20">
        <v>258614.12899999996</v>
      </c>
      <c r="L16" s="20">
        <v>303463.589</v>
      </c>
      <c r="M16" s="21">
        <v>349982.673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</row>
    <row r="17" spans="1:205" s="18" customFormat="1" ht="11.25">
      <c r="A17" s="34" t="s">
        <v>17</v>
      </c>
      <c r="B17" s="35">
        <f>B16</f>
        <v>97151.4</v>
      </c>
      <c r="C17" s="35">
        <f aca="true" t="shared" si="6" ref="C17:M17">B17+C16</f>
        <v>210388.80000000002</v>
      </c>
      <c r="D17" s="35">
        <f t="shared" si="6"/>
        <v>329886.626</v>
      </c>
      <c r="E17" s="35">
        <f t="shared" si="6"/>
        <v>470327.58499999996</v>
      </c>
      <c r="F17" s="35">
        <f t="shared" si="6"/>
        <v>653756.2379999999</v>
      </c>
      <c r="G17" s="35">
        <f t="shared" si="6"/>
        <v>980067.2829999999</v>
      </c>
      <c r="H17" s="35">
        <f t="shared" si="6"/>
        <v>1082000.6739999999</v>
      </c>
      <c r="I17" s="35">
        <f t="shared" si="6"/>
        <v>1189078.9579999999</v>
      </c>
      <c r="J17" s="35">
        <f t="shared" si="6"/>
        <v>1433313.2089999998</v>
      </c>
      <c r="K17" s="35">
        <f t="shared" si="6"/>
        <v>1691927.3379999998</v>
      </c>
      <c r="L17" s="35">
        <f t="shared" si="6"/>
        <v>1995390.9269999997</v>
      </c>
      <c r="M17" s="36">
        <f t="shared" si="6"/>
        <v>2345373.5999999996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</row>
    <row r="18" spans="1:205" s="6" customFormat="1" ht="11.25">
      <c r="A18" s="37" t="s">
        <v>23</v>
      </c>
      <c r="B18" s="38">
        <f>B14+B16</f>
        <v>458207.39249999996</v>
      </c>
      <c r="C18" s="38">
        <f aca="true" t="shared" si="7" ref="C18:M18">C14+C16</f>
        <v>508505.8769999999</v>
      </c>
      <c r="D18" s="38">
        <f t="shared" si="7"/>
        <v>513355.5899999999</v>
      </c>
      <c r="E18" s="38">
        <f t="shared" si="7"/>
        <v>552755.341</v>
      </c>
      <c r="F18" s="38">
        <f t="shared" si="7"/>
        <v>603155.405</v>
      </c>
      <c r="G18" s="38">
        <f t="shared" si="7"/>
        <v>751604.8859999999</v>
      </c>
      <c r="H18" s="38">
        <f t="shared" si="7"/>
        <v>660740.0791200001</v>
      </c>
      <c r="I18" s="38">
        <f t="shared" si="7"/>
        <v>576018.2050000001</v>
      </c>
      <c r="J18" s="38">
        <f t="shared" si="7"/>
        <v>681955.466</v>
      </c>
      <c r="K18" s="38">
        <f t="shared" si="7"/>
        <v>757131.963</v>
      </c>
      <c r="L18" s="38">
        <f t="shared" si="7"/>
        <v>777150.23246</v>
      </c>
      <c r="M18" s="39">
        <f t="shared" si="7"/>
        <v>875343.59892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</row>
    <row r="19" spans="1:205" s="45" customFormat="1" ht="10.5">
      <c r="A19" s="41" t="s">
        <v>17</v>
      </c>
      <c r="B19" s="42">
        <f>B18</f>
        <v>458207.39249999996</v>
      </c>
      <c r="C19" s="42">
        <f aca="true" t="shared" si="8" ref="C19:M19">B19+C18</f>
        <v>966713.2694999999</v>
      </c>
      <c r="D19" s="42">
        <f t="shared" si="8"/>
        <v>1480068.8594999998</v>
      </c>
      <c r="E19" s="42">
        <f t="shared" si="8"/>
        <v>2032824.2004999998</v>
      </c>
      <c r="F19" s="42">
        <f t="shared" si="8"/>
        <v>2635979.6054999996</v>
      </c>
      <c r="G19" s="42">
        <f t="shared" si="8"/>
        <v>3387584.4914999995</v>
      </c>
      <c r="H19" s="42">
        <f t="shared" si="8"/>
        <v>4048324.5706199994</v>
      </c>
      <c r="I19" s="42">
        <f t="shared" si="8"/>
        <v>4624342.7756199995</v>
      </c>
      <c r="J19" s="42">
        <f t="shared" si="8"/>
        <v>5306298.2416199995</v>
      </c>
      <c r="K19" s="42">
        <f t="shared" si="8"/>
        <v>6063430.20462</v>
      </c>
      <c r="L19" s="42">
        <f t="shared" si="8"/>
        <v>6840580.43708</v>
      </c>
      <c r="M19" s="43">
        <f t="shared" si="8"/>
        <v>7715924.035999999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</row>
    <row r="20" spans="1:205" ht="12.7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</row>
    <row r="21" spans="1:205" ht="12.75">
      <c r="A21" s="48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</row>
    <row r="22" spans="1:205" ht="12.75">
      <c r="A22" s="10" t="s">
        <v>16</v>
      </c>
      <c r="B22" s="11">
        <v>303241.65205</v>
      </c>
      <c r="C22" s="11">
        <v>322860.58204</v>
      </c>
      <c r="D22" s="11">
        <v>319352.49215999985</v>
      </c>
      <c r="E22" s="11">
        <v>349507.51567000005</v>
      </c>
      <c r="F22" s="11">
        <v>359503.69529000006</v>
      </c>
      <c r="G22" s="11">
        <v>381931.46407</v>
      </c>
      <c r="H22" s="11">
        <v>361928.1515399999</v>
      </c>
      <c r="I22" s="11">
        <v>398689.67519</v>
      </c>
      <c r="J22" s="11">
        <v>362432.73327</v>
      </c>
      <c r="K22" s="11">
        <v>442800.91095999995</v>
      </c>
      <c r="L22" s="11">
        <v>405612.5117899999</v>
      </c>
      <c r="M22" s="12">
        <v>475890.6117400001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</row>
    <row r="23" spans="1:205" s="18" customFormat="1" ht="11.25">
      <c r="A23" s="14" t="s">
        <v>17</v>
      </c>
      <c r="B23" s="15">
        <f>B22</f>
        <v>303241.65205</v>
      </c>
      <c r="C23" s="15">
        <f aca="true" t="shared" si="9" ref="C23:M23">B23+C22</f>
        <v>626102.2340899999</v>
      </c>
      <c r="D23" s="15">
        <f t="shared" si="9"/>
        <v>945454.7262499998</v>
      </c>
      <c r="E23" s="15">
        <f t="shared" si="9"/>
        <v>1294962.24192</v>
      </c>
      <c r="F23" s="15">
        <f t="shared" si="9"/>
        <v>1654465.9372100001</v>
      </c>
      <c r="G23" s="15">
        <f t="shared" si="9"/>
        <v>2036397.40128</v>
      </c>
      <c r="H23" s="15">
        <f t="shared" si="9"/>
        <v>2398325.55282</v>
      </c>
      <c r="I23" s="15">
        <f t="shared" si="9"/>
        <v>2797015.2280099997</v>
      </c>
      <c r="J23" s="15">
        <f t="shared" si="9"/>
        <v>3159447.96128</v>
      </c>
      <c r="K23" s="15">
        <f t="shared" si="9"/>
        <v>3602248.87224</v>
      </c>
      <c r="L23" s="15">
        <f t="shared" si="9"/>
        <v>4007861.38403</v>
      </c>
      <c r="M23" s="16">
        <f t="shared" si="9"/>
        <v>4483751.99577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</row>
    <row r="24" spans="1:205" ht="12.75">
      <c r="A24" s="19" t="s">
        <v>18</v>
      </c>
      <c r="B24" s="20">
        <v>74060.1</v>
      </c>
      <c r="C24" s="20">
        <v>74060.1</v>
      </c>
      <c r="D24" s="20">
        <v>74060.1</v>
      </c>
      <c r="E24" s="20">
        <v>74060.1</v>
      </c>
      <c r="F24" s="20">
        <v>74060.1</v>
      </c>
      <c r="G24" s="20">
        <v>74060.1</v>
      </c>
      <c r="H24" s="20">
        <v>74060.1</v>
      </c>
      <c r="I24" s="20">
        <v>74060.1</v>
      </c>
      <c r="J24" s="20">
        <v>74060.1</v>
      </c>
      <c r="K24" s="20">
        <v>74060.1</v>
      </c>
      <c r="L24" s="20">
        <v>74060.1</v>
      </c>
      <c r="M24" s="21">
        <v>74059.2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</row>
    <row r="25" spans="1:205" s="18" customFormat="1" ht="11.25">
      <c r="A25" s="14" t="s">
        <v>17</v>
      </c>
      <c r="B25" s="15">
        <f>B24</f>
        <v>74060.1</v>
      </c>
      <c r="C25" s="15">
        <f aca="true" t="shared" si="10" ref="C25:M25">B25+C24</f>
        <v>148120.2</v>
      </c>
      <c r="D25" s="15">
        <f t="shared" si="10"/>
        <v>222180.30000000002</v>
      </c>
      <c r="E25" s="15">
        <f t="shared" si="10"/>
        <v>296240.4</v>
      </c>
      <c r="F25" s="15">
        <f t="shared" si="10"/>
        <v>370300.5</v>
      </c>
      <c r="G25" s="15">
        <f t="shared" si="10"/>
        <v>444360.6</v>
      </c>
      <c r="H25" s="15">
        <f t="shared" si="10"/>
        <v>518420.69999999995</v>
      </c>
      <c r="I25" s="15">
        <f t="shared" si="10"/>
        <v>592480.7999999999</v>
      </c>
      <c r="J25" s="15">
        <f t="shared" si="10"/>
        <v>666540.8999999999</v>
      </c>
      <c r="K25" s="15">
        <f t="shared" si="10"/>
        <v>740600.9999999999</v>
      </c>
      <c r="L25" s="15">
        <f t="shared" si="10"/>
        <v>814661.0999999999</v>
      </c>
      <c r="M25" s="16">
        <f t="shared" si="10"/>
        <v>888720.2999999998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</row>
    <row r="26" spans="1:205" s="18" customFormat="1" ht="11.25">
      <c r="A26" s="23" t="s">
        <v>19</v>
      </c>
      <c r="B26" s="20">
        <v>15066.3</v>
      </c>
      <c r="C26" s="20">
        <v>15066.3</v>
      </c>
      <c r="D26" s="20">
        <v>15066.3</v>
      </c>
      <c r="E26" s="20">
        <v>15066.3</v>
      </c>
      <c r="F26" s="20">
        <v>15066.3</v>
      </c>
      <c r="G26" s="20">
        <v>15066.3</v>
      </c>
      <c r="H26" s="20">
        <v>15066.3</v>
      </c>
      <c r="I26" s="20">
        <v>15066.3</v>
      </c>
      <c r="J26" s="20">
        <v>15066.3</v>
      </c>
      <c r="K26" s="20">
        <v>15066.3</v>
      </c>
      <c r="L26" s="20">
        <v>15066.3</v>
      </c>
      <c r="M26" s="21">
        <v>15066.5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</row>
    <row r="27" spans="1:205" s="18" customFormat="1" ht="11.25">
      <c r="A27" s="14" t="s">
        <v>17</v>
      </c>
      <c r="B27" s="15">
        <f>B26</f>
        <v>15066.3</v>
      </c>
      <c r="C27" s="15">
        <f aca="true" t="shared" si="11" ref="C27:M27">B27+C26</f>
        <v>30132.6</v>
      </c>
      <c r="D27" s="15">
        <f t="shared" si="11"/>
        <v>45198.899999999994</v>
      </c>
      <c r="E27" s="15">
        <f t="shared" si="11"/>
        <v>60265.2</v>
      </c>
      <c r="F27" s="15">
        <f t="shared" si="11"/>
        <v>75331.5</v>
      </c>
      <c r="G27" s="15">
        <f t="shared" si="11"/>
        <v>90397.8</v>
      </c>
      <c r="H27" s="15">
        <f t="shared" si="11"/>
        <v>105464.1</v>
      </c>
      <c r="I27" s="15">
        <f t="shared" si="11"/>
        <v>120530.40000000001</v>
      </c>
      <c r="J27" s="15">
        <f t="shared" si="11"/>
        <v>135596.7</v>
      </c>
      <c r="K27" s="15">
        <f t="shared" si="11"/>
        <v>150663</v>
      </c>
      <c r="L27" s="15">
        <f t="shared" si="11"/>
        <v>165729.3</v>
      </c>
      <c r="M27" s="16">
        <f t="shared" si="11"/>
        <v>180795.8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</row>
    <row r="28" spans="1:205" s="18" customFormat="1" ht="36" customHeight="1">
      <c r="A28" s="23" t="s">
        <v>20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1">
        <v>17430.1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</row>
    <row r="29" spans="1:205" s="18" customFormat="1" ht="11.25">
      <c r="A29" s="14" t="s">
        <v>17</v>
      </c>
      <c r="B29" s="15">
        <f>B28</f>
        <v>0</v>
      </c>
      <c r="C29" s="15">
        <f aca="true" t="shared" si="12" ref="C29:M29">B29+C28</f>
        <v>0</v>
      </c>
      <c r="D29" s="15">
        <f t="shared" si="12"/>
        <v>0</v>
      </c>
      <c r="E29" s="15">
        <f t="shared" si="12"/>
        <v>0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0</v>
      </c>
      <c r="J29" s="15">
        <f t="shared" si="12"/>
        <v>0</v>
      </c>
      <c r="K29" s="15">
        <f t="shared" si="12"/>
        <v>0</v>
      </c>
      <c r="L29" s="15">
        <f t="shared" si="12"/>
        <v>0</v>
      </c>
      <c r="M29" s="16">
        <f t="shared" si="12"/>
        <v>17430.1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</row>
    <row r="30" spans="1:205" s="45" customFormat="1" ht="11.25">
      <c r="A30" s="37" t="s">
        <v>21</v>
      </c>
      <c r="B30" s="38">
        <f>B22+B24+B26+B28</f>
        <v>392368.05205</v>
      </c>
      <c r="C30" s="38">
        <f aca="true" t="shared" si="13" ref="C30:M30">C22+C24+C26+C28</f>
        <v>411986.98204</v>
      </c>
      <c r="D30" s="38">
        <f t="shared" si="13"/>
        <v>408478.8921599999</v>
      </c>
      <c r="E30" s="38">
        <f t="shared" si="13"/>
        <v>438633.9156700001</v>
      </c>
      <c r="F30" s="38">
        <f t="shared" si="13"/>
        <v>448630.09529</v>
      </c>
      <c r="G30" s="38">
        <f t="shared" si="13"/>
        <v>471057.86406999995</v>
      </c>
      <c r="H30" s="38">
        <f t="shared" si="13"/>
        <v>451054.55153999984</v>
      </c>
      <c r="I30" s="38">
        <f t="shared" si="13"/>
        <v>487816.07518999994</v>
      </c>
      <c r="J30" s="38">
        <f t="shared" si="13"/>
        <v>451559.13327000005</v>
      </c>
      <c r="K30" s="38">
        <f t="shared" si="13"/>
        <v>531927.31096</v>
      </c>
      <c r="L30" s="38">
        <f t="shared" si="13"/>
        <v>494738.91178999987</v>
      </c>
      <c r="M30" s="39">
        <f t="shared" si="13"/>
        <v>582446.41174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</row>
    <row r="31" spans="1:205" s="18" customFormat="1" ht="11.25">
      <c r="A31" s="30" t="s">
        <v>17</v>
      </c>
      <c r="B31" s="51">
        <f>B30</f>
        <v>392368.05205</v>
      </c>
      <c r="C31" s="31">
        <f aca="true" t="shared" si="14" ref="C31:M31">B31+C30</f>
        <v>804355.03409</v>
      </c>
      <c r="D31" s="31">
        <f t="shared" si="14"/>
        <v>1212833.9262499998</v>
      </c>
      <c r="E31" s="31">
        <f t="shared" si="14"/>
        <v>1651467.8419199998</v>
      </c>
      <c r="F31" s="31">
        <f t="shared" si="14"/>
        <v>2100097.9372099997</v>
      </c>
      <c r="G31" s="31">
        <f t="shared" si="14"/>
        <v>2571155.80128</v>
      </c>
      <c r="H31" s="31">
        <f t="shared" si="14"/>
        <v>3022210.3528199997</v>
      </c>
      <c r="I31" s="31">
        <f t="shared" si="14"/>
        <v>3510026.4280099995</v>
      </c>
      <c r="J31" s="31">
        <f t="shared" si="14"/>
        <v>3961585.5612799996</v>
      </c>
      <c r="K31" s="31">
        <f t="shared" si="14"/>
        <v>4493512.8722399995</v>
      </c>
      <c r="L31" s="31">
        <f t="shared" si="14"/>
        <v>4988251.78403</v>
      </c>
      <c r="M31" s="32">
        <f t="shared" si="14"/>
        <v>5570698.19577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</row>
    <row r="32" spans="1:205" s="18" customFormat="1" ht="11.25">
      <c r="A32" s="52" t="s">
        <v>22</v>
      </c>
      <c r="B32" s="20">
        <v>97151.4</v>
      </c>
      <c r="C32" s="20">
        <v>113237.4</v>
      </c>
      <c r="D32" s="20">
        <v>117234.5</v>
      </c>
      <c r="E32" s="20">
        <v>136899.33011</v>
      </c>
      <c r="F32" s="20">
        <v>174291.43304999996</v>
      </c>
      <c r="G32" s="20">
        <v>324023.4288</v>
      </c>
      <c r="H32" s="20">
        <v>104584.07933000002</v>
      </c>
      <c r="I32" s="20">
        <v>105423.03559999999</v>
      </c>
      <c r="J32" s="20">
        <v>252501.31808999996</v>
      </c>
      <c r="K32" s="20">
        <v>259471.49307999996</v>
      </c>
      <c r="L32" s="20">
        <v>259243.16693</v>
      </c>
      <c r="M32" s="21">
        <v>378505.1456200001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</row>
    <row r="33" spans="1:205" s="18" customFormat="1" ht="11.25">
      <c r="A33" s="34" t="s">
        <v>17</v>
      </c>
      <c r="B33" s="35">
        <f>B32</f>
        <v>97151.40000000001</v>
      </c>
      <c r="C33" s="35">
        <f aca="true" t="shared" si="15" ref="C33:M33">B33+C32</f>
        <v>210388.8</v>
      </c>
      <c r="D33" s="35">
        <f t="shared" si="15"/>
        <v>327623.29999999993</v>
      </c>
      <c r="E33" s="35">
        <f t="shared" si="15"/>
        <v>464522.6301099999</v>
      </c>
      <c r="F33" s="35">
        <f t="shared" si="15"/>
        <v>638814.0631599999</v>
      </c>
      <c r="G33" s="35">
        <f t="shared" si="15"/>
        <v>962837.4919599999</v>
      </c>
      <c r="H33" s="35">
        <f t="shared" si="15"/>
        <v>1067421.5712899999</v>
      </c>
      <c r="I33" s="35">
        <f t="shared" si="15"/>
        <v>1172844.60689</v>
      </c>
      <c r="J33" s="35">
        <f t="shared" si="15"/>
        <v>1425345.92498</v>
      </c>
      <c r="K33" s="35">
        <f t="shared" si="15"/>
        <v>1684817.4180599998</v>
      </c>
      <c r="L33" s="35">
        <f t="shared" si="15"/>
        <v>1944060.58499</v>
      </c>
      <c r="M33" s="36">
        <f t="shared" si="15"/>
        <v>2322565.73061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</row>
    <row r="34" spans="1:205" s="6" customFormat="1" ht="11.25">
      <c r="A34" s="37" t="s">
        <v>23</v>
      </c>
      <c r="B34" s="38">
        <f aca="true" t="shared" si="16" ref="B34:M34">B30+B32</f>
        <v>489519.45205</v>
      </c>
      <c r="C34" s="38">
        <f t="shared" si="16"/>
        <v>525224.3820399999</v>
      </c>
      <c r="D34" s="38">
        <f t="shared" si="16"/>
        <v>525713.3921599998</v>
      </c>
      <c r="E34" s="38">
        <f t="shared" si="16"/>
        <v>575533.2457800001</v>
      </c>
      <c r="F34" s="38">
        <f t="shared" si="16"/>
        <v>622921.52834</v>
      </c>
      <c r="G34" s="38">
        <f t="shared" si="16"/>
        <v>795081.29287</v>
      </c>
      <c r="H34" s="38">
        <f t="shared" si="16"/>
        <v>555638.6308699999</v>
      </c>
      <c r="I34" s="38">
        <f t="shared" si="16"/>
        <v>593239.11079</v>
      </c>
      <c r="J34" s="38">
        <f t="shared" si="16"/>
        <v>704060.4513600001</v>
      </c>
      <c r="K34" s="38">
        <f t="shared" si="16"/>
        <v>791398.80404</v>
      </c>
      <c r="L34" s="38">
        <f t="shared" si="16"/>
        <v>753982.0787199999</v>
      </c>
      <c r="M34" s="39">
        <f t="shared" si="16"/>
        <v>960951.5573600001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</row>
    <row r="35" spans="1:205" s="45" customFormat="1" ht="10.5">
      <c r="A35" s="53" t="s">
        <v>17</v>
      </c>
      <c r="B35" s="54">
        <f>B34</f>
        <v>489519.45205</v>
      </c>
      <c r="C35" s="54">
        <f aca="true" t="shared" si="17" ref="C35:M35">B35+C34</f>
        <v>1014743.83409</v>
      </c>
      <c r="D35" s="54">
        <f t="shared" si="17"/>
        <v>1540457.2262499998</v>
      </c>
      <c r="E35" s="54">
        <f t="shared" si="17"/>
        <v>2115990.47203</v>
      </c>
      <c r="F35" s="54">
        <f t="shared" si="17"/>
        <v>2738912.0003699996</v>
      </c>
      <c r="G35" s="54">
        <f t="shared" si="17"/>
        <v>3533993.2932399996</v>
      </c>
      <c r="H35" s="54">
        <f t="shared" si="17"/>
        <v>4089631.9241099996</v>
      </c>
      <c r="I35" s="54">
        <f t="shared" si="17"/>
        <v>4682871.034899999</v>
      </c>
      <c r="J35" s="54">
        <f t="shared" si="17"/>
        <v>5386931.48626</v>
      </c>
      <c r="K35" s="54">
        <f t="shared" si="17"/>
        <v>6178330.2902999995</v>
      </c>
      <c r="L35" s="54">
        <f t="shared" si="17"/>
        <v>6932312.369019999</v>
      </c>
      <c r="M35" s="55">
        <f t="shared" si="17"/>
        <v>7893263.926379999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</row>
    <row r="36" spans="1:205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</row>
    <row r="37" spans="1:205" ht="12.75">
      <c r="A37" s="58" t="s">
        <v>25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</row>
    <row r="38" spans="1:205" ht="12.75">
      <c r="A38" s="10" t="s">
        <v>16</v>
      </c>
      <c r="B38" s="11">
        <f>IF(B6=0,0,ROUND(B22/B6*100,1))</f>
        <v>111.5</v>
      </c>
      <c r="C38" s="11">
        <f aca="true" t="shared" si="18" ref="C38:M38">IF(C6=0,0,ROUND(C22/C6*100,1))</f>
        <v>105.5</v>
      </c>
      <c r="D38" s="11">
        <f t="shared" si="18"/>
        <v>104.8</v>
      </c>
      <c r="E38" s="11">
        <f t="shared" si="18"/>
        <v>108.1</v>
      </c>
      <c r="F38" s="11">
        <f t="shared" si="18"/>
        <v>108.7</v>
      </c>
      <c r="G38" s="11">
        <f t="shared" si="18"/>
        <v>113.6</v>
      </c>
      <c r="H38" s="11">
        <f t="shared" si="18"/>
        <v>77.1</v>
      </c>
      <c r="I38" s="11">
        <f t="shared" si="18"/>
        <v>105</v>
      </c>
      <c r="J38" s="11">
        <f t="shared" si="18"/>
        <v>104</v>
      </c>
      <c r="K38" s="11">
        <f t="shared" si="18"/>
        <v>108.2</v>
      </c>
      <c r="L38" s="11">
        <f t="shared" si="18"/>
        <v>105.5</v>
      </c>
      <c r="M38" s="12">
        <f t="shared" si="18"/>
        <v>113.6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</row>
    <row r="39" spans="1:205" ht="12.75">
      <c r="A39" s="14" t="s">
        <v>17</v>
      </c>
      <c r="B39" s="15">
        <f aca="true" t="shared" si="19" ref="B39:M51">IF(B7=0,0,ROUND(B23/B7*100,1))</f>
        <v>111.5</v>
      </c>
      <c r="C39" s="15">
        <f t="shared" si="19"/>
        <v>108.3</v>
      </c>
      <c r="D39" s="15">
        <f t="shared" si="19"/>
        <v>107.1</v>
      </c>
      <c r="E39" s="15">
        <f t="shared" si="19"/>
        <v>107.4</v>
      </c>
      <c r="F39" s="15">
        <f t="shared" si="19"/>
        <v>107.7</v>
      </c>
      <c r="G39" s="15">
        <f t="shared" si="19"/>
        <v>108.7</v>
      </c>
      <c r="H39" s="15">
        <f t="shared" si="19"/>
        <v>102.4</v>
      </c>
      <c r="I39" s="15">
        <f t="shared" si="19"/>
        <v>102.7</v>
      </c>
      <c r="J39" s="15">
        <f t="shared" si="19"/>
        <v>102.9</v>
      </c>
      <c r="K39" s="15">
        <f t="shared" si="19"/>
        <v>103.5</v>
      </c>
      <c r="L39" s="15">
        <f t="shared" si="19"/>
        <v>103.7</v>
      </c>
      <c r="M39" s="16">
        <f t="shared" si="19"/>
        <v>104.7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</row>
    <row r="40" spans="1:205" ht="12.75">
      <c r="A40" s="19" t="s">
        <v>18</v>
      </c>
      <c r="B40" s="20">
        <f t="shared" si="19"/>
        <v>100</v>
      </c>
      <c r="C40" s="20">
        <f t="shared" si="19"/>
        <v>100</v>
      </c>
      <c r="D40" s="20">
        <f t="shared" si="19"/>
        <v>100</v>
      </c>
      <c r="E40" s="20">
        <f t="shared" si="19"/>
        <v>100</v>
      </c>
      <c r="F40" s="20">
        <f t="shared" si="19"/>
        <v>100</v>
      </c>
      <c r="G40" s="20">
        <f t="shared" si="19"/>
        <v>100</v>
      </c>
      <c r="H40" s="20">
        <f t="shared" si="19"/>
        <v>100</v>
      </c>
      <c r="I40" s="20">
        <f t="shared" si="19"/>
        <v>100</v>
      </c>
      <c r="J40" s="20">
        <f t="shared" si="19"/>
        <v>100</v>
      </c>
      <c r="K40" s="20">
        <f t="shared" si="19"/>
        <v>100</v>
      </c>
      <c r="L40" s="20">
        <f t="shared" si="19"/>
        <v>100</v>
      </c>
      <c r="M40" s="21">
        <f t="shared" si="19"/>
        <v>100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</row>
    <row r="41" spans="1:205" ht="12.75">
      <c r="A41" s="14" t="s">
        <v>17</v>
      </c>
      <c r="B41" s="15">
        <f t="shared" si="19"/>
        <v>100</v>
      </c>
      <c r="C41" s="15">
        <f t="shared" si="19"/>
        <v>100</v>
      </c>
      <c r="D41" s="15">
        <f t="shared" si="19"/>
        <v>100</v>
      </c>
      <c r="E41" s="15">
        <f t="shared" si="19"/>
        <v>100</v>
      </c>
      <c r="F41" s="15">
        <f t="shared" si="19"/>
        <v>100</v>
      </c>
      <c r="G41" s="15">
        <f t="shared" si="19"/>
        <v>100</v>
      </c>
      <c r="H41" s="15">
        <f t="shared" si="19"/>
        <v>100</v>
      </c>
      <c r="I41" s="15">
        <f t="shared" si="19"/>
        <v>100</v>
      </c>
      <c r="J41" s="15">
        <f t="shared" si="19"/>
        <v>100</v>
      </c>
      <c r="K41" s="15">
        <f t="shared" si="19"/>
        <v>100</v>
      </c>
      <c r="L41" s="15">
        <f t="shared" si="19"/>
        <v>100</v>
      </c>
      <c r="M41" s="16">
        <f t="shared" si="19"/>
        <v>100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</row>
    <row r="42" spans="1:205" ht="12.75">
      <c r="A42" s="23" t="s">
        <v>19</v>
      </c>
      <c r="B42" s="20">
        <f t="shared" si="19"/>
        <v>100</v>
      </c>
      <c r="C42" s="20">
        <f t="shared" si="19"/>
        <v>100</v>
      </c>
      <c r="D42" s="20">
        <f t="shared" si="19"/>
        <v>100</v>
      </c>
      <c r="E42" s="20">
        <f t="shared" si="19"/>
        <v>100</v>
      </c>
      <c r="F42" s="20">
        <f t="shared" si="19"/>
        <v>100</v>
      </c>
      <c r="G42" s="20">
        <f t="shared" si="19"/>
        <v>100</v>
      </c>
      <c r="H42" s="20">
        <f t="shared" si="19"/>
        <v>100</v>
      </c>
      <c r="I42" s="20">
        <f t="shared" si="19"/>
        <v>100</v>
      </c>
      <c r="J42" s="20">
        <f t="shared" si="19"/>
        <v>100</v>
      </c>
      <c r="K42" s="20">
        <f t="shared" si="19"/>
        <v>100</v>
      </c>
      <c r="L42" s="20">
        <f t="shared" si="19"/>
        <v>100</v>
      </c>
      <c r="M42" s="21">
        <f t="shared" si="19"/>
        <v>100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</row>
    <row r="43" spans="1:205" ht="12.75">
      <c r="A43" s="14" t="s">
        <v>17</v>
      </c>
      <c r="B43" s="15">
        <f t="shared" si="19"/>
        <v>100</v>
      </c>
      <c r="C43" s="15">
        <f t="shared" si="19"/>
        <v>100</v>
      </c>
      <c r="D43" s="15">
        <f t="shared" si="19"/>
        <v>100</v>
      </c>
      <c r="E43" s="15">
        <f t="shared" si="19"/>
        <v>100</v>
      </c>
      <c r="F43" s="15">
        <f t="shared" si="19"/>
        <v>100</v>
      </c>
      <c r="G43" s="15">
        <f t="shared" si="19"/>
        <v>100</v>
      </c>
      <c r="H43" s="15">
        <f t="shared" si="19"/>
        <v>100</v>
      </c>
      <c r="I43" s="15">
        <f t="shared" si="19"/>
        <v>100</v>
      </c>
      <c r="J43" s="15">
        <f t="shared" si="19"/>
        <v>100</v>
      </c>
      <c r="K43" s="15">
        <f t="shared" si="19"/>
        <v>100</v>
      </c>
      <c r="L43" s="15">
        <f t="shared" si="19"/>
        <v>100</v>
      </c>
      <c r="M43" s="16">
        <f t="shared" si="19"/>
        <v>100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</row>
    <row r="44" spans="1:205" ht="35.25" customHeight="1">
      <c r="A44" s="23" t="s">
        <v>20</v>
      </c>
      <c r="B44" s="20">
        <f t="shared" si="19"/>
        <v>0</v>
      </c>
      <c r="C44" s="20">
        <f t="shared" si="19"/>
        <v>0</v>
      </c>
      <c r="D44" s="20">
        <f t="shared" si="19"/>
        <v>0</v>
      </c>
      <c r="E44" s="20">
        <f t="shared" si="19"/>
        <v>0</v>
      </c>
      <c r="F44" s="20">
        <f t="shared" si="19"/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  <c r="J44" s="20">
        <f t="shared" si="19"/>
        <v>0</v>
      </c>
      <c r="K44" s="20">
        <f t="shared" si="19"/>
        <v>0</v>
      </c>
      <c r="L44" s="20">
        <f t="shared" si="19"/>
        <v>0</v>
      </c>
      <c r="M44" s="21">
        <f t="shared" si="19"/>
        <v>100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</row>
    <row r="45" spans="1:205" ht="12.75">
      <c r="A45" s="14" t="s">
        <v>17</v>
      </c>
      <c r="B45" s="15">
        <f t="shared" si="19"/>
        <v>0</v>
      </c>
      <c r="C45" s="15">
        <f t="shared" si="19"/>
        <v>0</v>
      </c>
      <c r="D45" s="15">
        <f t="shared" si="19"/>
        <v>0</v>
      </c>
      <c r="E45" s="15">
        <f t="shared" si="19"/>
        <v>0</v>
      </c>
      <c r="F45" s="15">
        <f t="shared" si="19"/>
        <v>0</v>
      </c>
      <c r="G45" s="15">
        <f t="shared" si="19"/>
        <v>0</v>
      </c>
      <c r="H45" s="15">
        <f t="shared" si="19"/>
        <v>0</v>
      </c>
      <c r="I45" s="15">
        <f t="shared" si="19"/>
        <v>0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6">
        <f t="shared" si="19"/>
        <v>100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</row>
    <row r="46" spans="1:205" s="6" customFormat="1" ht="11.25">
      <c r="A46" s="37" t="s">
        <v>21</v>
      </c>
      <c r="B46" s="38">
        <f t="shared" si="19"/>
        <v>108.7</v>
      </c>
      <c r="C46" s="38">
        <f t="shared" si="19"/>
        <v>104.2</v>
      </c>
      <c r="D46" s="38">
        <f t="shared" si="19"/>
        <v>103.7</v>
      </c>
      <c r="E46" s="38">
        <f t="shared" si="19"/>
        <v>106.4</v>
      </c>
      <c r="F46" s="38">
        <f t="shared" si="19"/>
        <v>106.9</v>
      </c>
      <c r="G46" s="38">
        <f t="shared" si="19"/>
        <v>110.8</v>
      </c>
      <c r="H46" s="38">
        <f t="shared" si="19"/>
        <v>80.7</v>
      </c>
      <c r="I46" s="38">
        <f t="shared" si="19"/>
        <v>104</v>
      </c>
      <c r="J46" s="38">
        <f t="shared" si="19"/>
        <v>103.2</v>
      </c>
      <c r="K46" s="38">
        <f t="shared" si="19"/>
        <v>106.7</v>
      </c>
      <c r="L46" s="38">
        <f t="shared" si="19"/>
        <v>104.4</v>
      </c>
      <c r="M46" s="39">
        <f t="shared" si="19"/>
        <v>110.9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</row>
    <row r="47" spans="1:205" s="45" customFormat="1" ht="11.25">
      <c r="A47" s="30" t="s">
        <v>17</v>
      </c>
      <c r="B47" s="51">
        <f t="shared" si="19"/>
        <v>108.7</v>
      </c>
      <c r="C47" s="31">
        <f t="shared" si="19"/>
        <v>106.4</v>
      </c>
      <c r="D47" s="31">
        <f t="shared" si="19"/>
        <v>105.4</v>
      </c>
      <c r="E47" s="31">
        <f t="shared" si="19"/>
        <v>105.7</v>
      </c>
      <c r="F47" s="31">
        <f t="shared" si="19"/>
        <v>105.9</v>
      </c>
      <c r="G47" s="31">
        <f t="shared" si="19"/>
        <v>106.8</v>
      </c>
      <c r="H47" s="31">
        <f t="shared" si="19"/>
        <v>101.9</v>
      </c>
      <c r="I47" s="31">
        <f t="shared" si="19"/>
        <v>102.2</v>
      </c>
      <c r="J47" s="31">
        <f t="shared" si="19"/>
        <v>102.3</v>
      </c>
      <c r="K47" s="31">
        <f t="shared" si="19"/>
        <v>102.8</v>
      </c>
      <c r="L47" s="31">
        <f t="shared" si="19"/>
        <v>103</v>
      </c>
      <c r="M47" s="32">
        <f t="shared" si="19"/>
        <v>103.7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</row>
    <row r="48" spans="1:205" s="18" customFormat="1" ht="11.25">
      <c r="A48" s="52" t="s">
        <v>22</v>
      </c>
      <c r="B48" s="20">
        <f t="shared" si="19"/>
        <v>100</v>
      </c>
      <c r="C48" s="20">
        <f t="shared" si="19"/>
        <v>100</v>
      </c>
      <c r="D48" s="20">
        <f t="shared" si="19"/>
        <v>98.1</v>
      </c>
      <c r="E48" s="20">
        <f t="shared" si="19"/>
        <v>97.5</v>
      </c>
      <c r="F48" s="20">
        <f t="shared" si="19"/>
        <v>95</v>
      </c>
      <c r="G48" s="20">
        <f t="shared" si="19"/>
        <v>99.3</v>
      </c>
      <c r="H48" s="20">
        <f t="shared" si="19"/>
        <v>102.6</v>
      </c>
      <c r="I48" s="20">
        <f t="shared" si="19"/>
        <v>98.5</v>
      </c>
      <c r="J48" s="20">
        <f t="shared" si="19"/>
        <v>103.4</v>
      </c>
      <c r="K48" s="20">
        <f t="shared" si="19"/>
        <v>100.3</v>
      </c>
      <c r="L48" s="20">
        <f t="shared" si="19"/>
        <v>85.4</v>
      </c>
      <c r="M48" s="21">
        <f t="shared" si="19"/>
        <v>108.1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</row>
    <row r="49" spans="1:205" s="18" customFormat="1" ht="11.25">
      <c r="A49" s="34" t="s">
        <v>17</v>
      </c>
      <c r="B49" s="35">
        <f t="shared" si="19"/>
        <v>100</v>
      </c>
      <c r="C49" s="35">
        <f t="shared" si="19"/>
        <v>100</v>
      </c>
      <c r="D49" s="35">
        <f t="shared" si="19"/>
        <v>99.3</v>
      </c>
      <c r="E49" s="35">
        <f t="shared" si="19"/>
        <v>98.8</v>
      </c>
      <c r="F49" s="35">
        <f t="shared" si="19"/>
        <v>97.7</v>
      </c>
      <c r="G49" s="35">
        <f t="shared" si="19"/>
        <v>98.2</v>
      </c>
      <c r="H49" s="35">
        <f t="shared" si="19"/>
        <v>98.7</v>
      </c>
      <c r="I49" s="35">
        <f t="shared" si="19"/>
        <v>98.6</v>
      </c>
      <c r="J49" s="35">
        <f t="shared" si="19"/>
        <v>99.4</v>
      </c>
      <c r="K49" s="35">
        <f t="shared" si="19"/>
        <v>99.6</v>
      </c>
      <c r="L49" s="35">
        <f t="shared" si="19"/>
        <v>97.4</v>
      </c>
      <c r="M49" s="36">
        <f t="shared" si="19"/>
        <v>99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</row>
    <row r="50" spans="1:205" s="6" customFormat="1" ht="11.25">
      <c r="A50" s="37" t="s">
        <v>23</v>
      </c>
      <c r="B50" s="38">
        <f t="shared" si="19"/>
        <v>106.8</v>
      </c>
      <c r="C50" s="38">
        <f t="shared" si="19"/>
        <v>103.3</v>
      </c>
      <c r="D50" s="38">
        <f t="shared" si="19"/>
        <v>102.4</v>
      </c>
      <c r="E50" s="38">
        <f t="shared" si="19"/>
        <v>104.1</v>
      </c>
      <c r="F50" s="38">
        <f t="shared" si="19"/>
        <v>103.3</v>
      </c>
      <c r="G50" s="38">
        <f t="shared" si="19"/>
        <v>105.8</v>
      </c>
      <c r="H50" s="38">
        <f t="shared" si="19"/>
        <v>84.1</v>
      </c>
      <c r="I50" s="38">
        <f t="shared" si="19"/>
        <v>103</v>
      </c>
      <c r="J50" s="38">
        <f t="shared" si="19"/>
        <v>103.2</v>
      </c>
      <c r="K50" s="38">
        <f t="shared" si="19"/>
        <v>104.5</v>
      </c>
      <c r="L50" s="38">
        <f t="shared" si="19"/>
        <v>97</v>
      </c>
      <c r="M50" s="39">
        <f t="shared" si="19"/>
        <v>109.8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</row>
    <row r="51" spans="1:205" s="45" customFormat="1" ht="10.5">
      <c r="A51" s="53" t="s">
        <v>17</v>
      </c>
      <c r="B51" s="54">
        <f t="shared" si="19"/>
        <v>106.8</v>
      </c>
      <c r="C51" s="54">
        <f t="shared" si="19"/>
        <v>105</v>
      </c>
      <c r="D51" s="54">
        <f t="shared" si="19"/>
        <v>104.1</v>
      </c>
      <c r="E51" s="54">
        <f t="shared" si="19"/>
        <v>104.1</v>
      </c>
      <c r="F51" s="54">
        <f t="shared" si="19"/>
        <v>103.9</v>
      </c>
      <c r="G51" s="54">
        <f t="shared" si="19"/>
        <v>104.3</v>
      </c>
      <c r="H51" s="54">
        <f t="shared" si="19"/>
        <v>101</v>
      </c>
      <c r="I51" s="54">
        <f t="shared" si="19"/>
        <v>101.3</v>
      </c>
      <c r="J51" s="54">
        <f t="shared" si="19"/>
        <v>101.5</v>
      </c>
      <c r="K51" s="54">
        <f t="shared" si="19"/>
        <v>101.9</v>
      </c>
      <c r="L51" s="54">
        <f t="shared" si="19"/>
        <v>101.3</v>
      </c>
      <c r="M51" s="55">
        <f t="shared" si="19"/>
        <v>102.3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</row>
    <row r="52" spans="1:205" ht="12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</row>
    <row r="53" spans="1:205" ht="12.75">
      <c r="A53" s="58" t="s">
        <v>26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</row>
    <row r="54" spans="1:205" ht="12.75">
      <c r="A54" s="10" t="s">
        <v>16</v>
      </c>
      <c r="B54" s="11">
        <f>B22-B6</f>
        <v>31312.059549999947</v>
      </c>
      <c r="C54" s="11">
        <f aca="true" t="shared" si="20" ref="C54:M54">C22-C6</f>
        <v>16718.505040000076</v>
      </c>
      <c r="D54" s="11">
        <f t="shared" si="20"/>
        <v>14621.128159999906</v>
      </c>
      <c r="E54" s="11">
        <f t="shared" si="20"/>
        <v>26319.533670000033</v>
      </c>
      <c r="F54" s="11">
        <f t="shared" si="20"/>
        <v>28903.34328999999</v>
      </c>
      <c r="G54" s="11">
        <f t="shared" si="20"/>
        <v>45764.023069999996</v>
      </c>
      <c r="H54" s="11">
        <f t="shared" si="20"/>
        <v>-107752.13658000017</v>
      </c>
      <c r="I54" s="11">
        <f t="shared" si="20"/>
        <v>18876.154189999914</v>
      </c>
      <c r="J54" s="11">
        <f t="shared" si="20"/>
        <v>13837.918269999966</v>
      </c>
      <c r="K54" s="11">
        <f t="shared" si="20"/>
        <v>33409.47696</v>
      </c>
      <c r="L54" s="11">
        <f t="shared" si="20"/>
        <v>21052.268329999875</v>
      </c>
      <c r="M54" s="12">
        <f t="shared" si="20"/>
        <v>57085.48582000006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</row>
    <row r="55" spans="1:205" ht="12.75">
      <c r="A55" s="14" t="s">
        <v>17</v>
      </c>
      <c r="B55" s="15">
        <f aca="true" t="shared" si="21" ref="B55:M67">B23-B7</f>
        <v>31312.059549999947</v>
      </c>
      <c r="C55" s="15">
        <f t="shared" si="21"/>
        <v>48030.564589999965</v>
      </c>
      <c r="D55" s="15">
        <f t="shared" si="21"/>
        <v>62651.69274999993</v>
      </c>
      <c r="E55" s="15">
        <f t="shared" si="21"/>
        <v>88971.22641999996</v>
      </c>
      <c r="F55" s="15">
        <f t="shared" si="21"/>
        <v>117874.56970999995</v>
      </c>
      <c r="G55" s="15">
        <f t="shared" si="21"/>
        <v>163638.59277999983</v>
      </c>
      <c r="H55" s="15">
        <f t="shared" si="21"/>
        <v>55886.45619999943</v>
      </c>
      <c r="I55" s="15">
        <f t="shared" si="21"/>
        <v>74762.61038999911</v>
      </c>
      <c r="J55" s="15">
        <f t="shared" si="21"/>
        <v>88600.52865999937</v>
      </c>
      <c r="K55" s="15">
        <f t="shared" si="21"/>
        <v>122010.00561999949</v>
      </c>
      <c r="L55" s="15">
        <f t="shared" si="21"/>
        <v>143062.27394999936</v>
      </c>
      <c r="M55" s="16">
        <f t="shared" si="21"/>
        <v>200147.75976999942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</row>
    <row r="56" spans="1:205" ht="12.75">
      <c r="A56" s="19" t="s">
        <v>18</v>
      </c>
      <c r="B56" s="20">
        <f t="shared" si="21"/>
        <v>0</v>
      </c>
      <c r="C56" s="20">
        <f t="shared" si="21"/>
        <v>0</v>
      </c>
      <c r="D56" s="20">
        <f t="shared" si="21"/>
        <v>0</v>
      </c>
      <c r="E56" s="20">
        <f t="shared" si="21"/>
        <v>0</v>
      </c>
      <c r="F56" s="20">
        <f t="shared" si="21"/>
        <v>0</v>
      </c>
      <c r="G56" s="20">
        <f t="shared" si="21"/>
        <v>0</v>
      </c>
      <c r="H56" s="20">
        <f t="shared" si="21"/>
        <v>0</v>
      </c>
      <c r="I56" s="20">
        <f t="shared" si="21"/>
        <v>0</v>
      </c>
      <c r="J56" s="20">
        <f t="shared" si="21"/>
        <v>0</v>
      </c>
      <c r="K56" s="20">
        <f t="shared" si="21"/>
        <v>0</v>
      </c>
      <c r="L56" s="20">
        <f t="shared" si="21"/>
        <v>0</v>
      </c>
      <c r="M56" s="21">
        <f t="shared" si="21"/>
        <v>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</row>
    <row r="57" spans="1:205" ht="12.75">
      <c r="A57" s="14" t="s">
        <v>17</v>
      </c>
      <c r="B57" s="15">
        <f t="shared" si="21"/>
        <v>0</v>
      </c>
      <c r="C57" s="15">
        <f t="shared" si="21"/>
        <v>0</v>
      </c>
      <c r="D57" s="15">
        <f t="shared" si="21"/>
        <v>0</v>
      </c>
      <c r="E57" s="15">
        <f t="shared" si="21"/>
        <v>0</v>
      </c>
      <c r="F57" s="15">
        <f t="shared" si="21"/>
        <v>0</v>
      </c>
      <c r="G57" s="15">
        <f t="shared" si="21"/>
        <v>0</v>
      </c>
      <c r="H57" s="15">
        <f t="shared" si="21"/>
        <v>0</v>
      </c>
      <c r="I57" s="15">
        <f t="shared" si="21"/>
        <v>0</v>
      </c>
      <c r="J57" s="15">
        <f t="shared" si="21"/>
        <v>0</v>
      </c>
      <c r="K57" s="15">
        <f t="shared" si="21"/>
        <v>0</v>
      </c>
      <c r="L57" s="15">
        <f t="shared" si="21"/>
        <v>0</v>
      </c>
      <c r="M57" s="16">
        <f t="shared" si="21"/>
        <v>0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</row>
    <row r="58" spans="1:205" ht="12.75">
      <c r="A58" s="23" t="s">
        <v>19</v>
      </c>
      <c r="B58" s="20">
        <f t="shared" si="21"/>
        <v>0</v>
      </c>
      <c r="C58" s="20">
        <f t="shared" si="21"/>
        <v>0</v>
      </c>
      <c r="D58" s="20">
        <f t="shared" si="21"/>
        <v>0</v>
      </c>
      <c r="E58" s="20">
        <f t="shared" si="21"/>
        <v>0</v>
      </c>
      <c r="F58" s="20">
        <f t="shared" si="21"/>
        <v>0</v>
      </c>
      <c r="G58" s="20">
        <f t="shared" si="21"/>
        <v>0</v>
      </c>
      <c r="H58" s="20">
        <f t="shared" si="21"/>
        <v>0</v>
      </c>
      <c r="I58" s="20">
        <f t="shared" si="21"/>
        <v>0</v>
      </c>
      <c r="J58" s="20">
        <f t="shared" si="21"/>
        <v>0</v>
      </c>
      <c r="K58" s="20">
        <f t="shared" si="21"/>
        <v>0</v>
      </c>
      <c r="L58" s="20">
        <f t="shared" si="21"/>
        <v>0</v>
      </c>
      <c r="M58" s="21">
        <f t="shared" si="21"/>
        <v>0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</row>
    <row r="59" spans="1:205" ht="12.75">
      <c r="A59" s="14" t="s">
        <v>17</v>
      </c>
      <c r="B59" s="15">
        <f t="shared" si="21"/>
        <v>0</v>
      </c>
      <c r="C59" s="15">
        <f t="shared" si="21"/>
        <v>0</v>
      </c>
      <c r="D59" s="15">
        <f t="shared" si="21"/>
        <v>0</v>
      </c>
      <c r="E59" s="15">
        <f t="shared" si="21"/>
        <v>0</v>
      </c>
      <c r="F59" s="15">
        <f t="shared" si="21"/>
        <v>0</v>
      </c>
      <c r="G59" s="15">
        <f t="shared" si="21"/>
        <v>0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5">
        <f t="shared" si="21"/>
        <v>0</v>
      </c>
      <c r="M59" s="16">
        <f t="shared" si="21"/>
        <v>0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</row>
    <row r="60" spans="1:205" ht="36" customHeight="1">
      <c r="A60" s="23" t="s">
        <v>20</v>
      </c>
      <c r="B60" s="20">
        <f t="shared" si="21"/>
        <v>0</v>
      </c>
      <c r="C60" s="20">
        <f t="shared" si="21"/>
        <v>0</v>
      </c>
      <c r="D60" s="20">
        <f t="shared" si="21"/>
        <v>0</v>
      </c>
      <c r="E60" s="20">
        <f t="shared" si="21"/>
        <v>0</v>
      </c>
      <c r="F60" s="20">
        <f t="shared" si="21"/>
        <v>0</v>
      </c>
      <c r="G60" s="20">
        <f t="shared" si="21"/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20">
        <f t="shared" si="21"/>
        <v>0</v>
      </c>
      <c r="L60" s="20">
        <f t="shared" si="21"/>
        <v>0</v>
      </c>
      <c r="M60" s="21">
        <f t="shared" si="21"/>
        <v>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</row>
    <row r="61" spans="1:205" ht="12.75">
      <c r="A61" s="14" t="s">
        <v>17</v>
      </c>
      <c r="B61" s="15">
        <f t="shared" si="21"/>
        <v>0</v>
      </c>
      <c r="C61" s="15">
        <f t="shared" si="21"/>
        <v>0</v>
      </c>
      <c r="D61" s="15">
        <f t="shared" si="21"/>
        <v>0</v>
      </c>
      <c r="E61" s="15">
        <f t="shared" si="21"/>
        <v>0</v>
      </c>
      <c r="F61" s="15">
        <f t="shared" si="21"/>
        <v>0</v>
      </c>
      <c r="G61" s="15">
        <f t="shared" si="21"/>
        <v>0</v>
      </c>
      <c r="H61" s="15">
        <f t="shared" si="21"/>
        <v>0</v>
      </c>
      <c r="I61" s="15">
        <f t="shared" si="21"/>
        <v>0</v>
      </c>
      <c r="J61" s="15">
        <f t="shared" si="21"/>
        <v>0</v>
      </c>
      <c r="K61" s="15">
        <f t="shared" si="21"/>
        <v>0</v>
      </c>
      <c r="L61" s="15">
        <f t="shared" si="21"/>
        <v>0</v>
      </c>
      <c r="M61" s="16">
        <f t="shared" si="21"/>
        <v>0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</row>
    <row r="62" spans="1:205" s="6" customFormat="1" ht="11.25">
      <c r="A62" s="37" t="s">
        <v>21</v>
      </c>
      <c r="B62" s="38">
        <f t="shared" si="21"/>
        <v>31312.059550000005</v>
      </c>
      <c r="C62" s="38">
        <f t="shared" si="21"/>
        <v>16718.505040000076</v>
      </c>
      <c r="D62" s="38">
        <f t="shared" si="21"/>
        <v>14621.128159999964</v>
      </c>
      <c r="E62" s="38">
        <f t="shared" si="21"/>
        <v>26319.533670000033</v>
      </c>
      <c r="F62" s="38">
        <f t="shared" si="21"/>
        <v>28903.34328999999</v>
      </c>
      <c r="G62" s="38">
        <f t="shared" si="21"/>
        <v>45764.023069999996</v>
      </c>
      <c r="H62" s="38">
        <f t="shared" si="21"/>
        <v>-107752.13658000022</v>
      </c>
      <c r="I62" s="38">
        <f t="shared" si="21"/>
        <v>18876.154189999914</v>
      </c>
      <c r="J62" s="38">
        <f t="shared" si="21"/>
        <v>13837.918270000024</v>
      </c>
      <c r="K62" s="38">
        <f t="shared" si="21"/>
        <v>33409.47696000006</v>
      </c>
      <c r="L62" s="38">
        <f t="shared" si="21"/>
        <v>21052.268329999875</v>
      </c>
      <c r="M62" s="39">
        <f t="shared" si="21"/>
        <v>57085.48581999994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</row>
    <row r="63" spans="1:205" ht="12.75">
      <c r="A63" s="30" t="s">
        <v>17</v>
      </c>
      <c r="B63" s="51">
        <f t="shared" si="21"/>
        <v>31312.059550000005</v>
      </c>
      <c r="C63" s="31">
        <f t="shared" si="21"/>
        <v>48030.56459000008</v>
      </c>
      <c r="D63" s="31">
        <f t="shared" si="21"/>
        <v>62651.69274999993</v>
      </c>
      <c r="E63" s="31">
        <f t="shared" si="21"/>
        <v>88971.22641999996</v>
      </c>
      <c r="F63" s="31">
        <f t="shared" si="21"/>
        <v>117874.56970999972</v>
      </c>
      <c r="G63" s="31">
        <f t="shared" si="21"/>
        <v>163638.59278000006</v>
      </c>
      <c r="H63" s="31">
        <f t="shared" si="21"/>
        <v>55886.4561999999</v>
      </c>
      <c r="I63" s="31">
        <f t="shared" si="21"/>
        <v>74762.61038999958</v>
      </c>
      <c r="J63" s="31">
        <f t="shared" si="21"/>
        <v>88600.52865999984</v>
      </c>
      <c r="K63" s="31">
        <f t="shared" si="21"/>
        <v>122010.00561999995</v>
      </c>
      <c r="L63" s="31">
        <f t="shared" si="21"/>
        <v>143062.2739500003</v>
      </c>
      <c r="M63" s="32">
        <f t="shared" si="21"/>
        <v>200147.75977000035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</row>
    <row r="64" spans="1:205" s="63" customFormat="1" ht="11.25">
      <c r="A64" s="52" t="s">
        <v>22</v>
      </c>
      <c r="B64" s="20">
        <f t="shared" si="21"/>
        <v>0</v>
      </c>
      <c r="C64" s="20">
        <f t="shared" si="21"/>
        <v>0</v>
      </c>
      <c r="D64" s="20">
        <f t="shared" si="21"/>
        <v>-2263.3260000000155</v>
      </c>
      <c r="E64" s="20">
        <f t="shared" si="21"/>
        <v>-3541.6288899999927</v>
      </c>
      <c r="F64" s="20">
        <f t="shared" si="21"/>
        <v>-9137.219949999999</v>
      </c>
      <c r="G64" s="20">
        <f t="shared" si="21"/>
        <v>-2287.6162000000477</v>
      </c>
      <c r="H64" s="20">
        <f t="shared" si="21"/>
        <v>2650.688330000019</v>
      </c>
      <c r="I64" s="20">
        <f t="shared" si="21"/>
        <v>-1655.2483999999968</v>
      </c>
      <c r="J64" s="20">
        <f t="shared" si="21"/>
        <v>8267.067089999968</v>
      </c>
      <c r="K64" s="20">
        <f t="shared" si="21"/>
        <v>857.3640799999994</v>
      </c>
      <c r="L64" s="20">
        <f t="shared" si="21"/>
        <v>-44220.42206999997</v>
      </c>
      <c r="M64" s="21">
        <f t="shared" si="21"/>
        <v>28522.472620000073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</row>
    <row r="65" spans="1:205" s="18" customFormat="1" ht="11.25">
      <c r="A65" s="34" t="s">
        <v>17</v>
      </c>
      <c r="B65" s="35">
        <f t="shared" si="21"/>
        <v>0</v>
      </c>
      <c r="C65" s="35">
        <f t="shared" si="21"/>
        <v>0</v>
      </c>
      <c r="D65" s="35">
        <f t="shared" si="21"/>
        <v>-2263.326000000059</v>
      </c>
      <c r="E65" s="35">
        <f t="shared" si="21"/>
        <v>-5804.954890000052</v>
      </c>
      <c r="F65" s="23">
        <f t="shared" si="21"/>
        <v>-14942.174839999992</v>
      </c>
      <c r="G65" s="35">
        <f t="shared" si="21"/>
        <v>-17229.79104000004</v>
      </c>
      <c r="H65" s="35">
        <f t="shared" si="21"/>
        <v>-14579.102710000006</v>
      </c>
      <c r="I65" s="35">
        <f t="shared" si="21"/>
        <v>-16234.35110999993</v>
      </c>
      <c r="J65" s="35">
        <f t="shared" si="21"/>
        <v>-7967.284019999905</v>
      </c>
      <c r="K65" s="35">
        <f t="shared" si="21"/>
        <v>-7109.919939999934</v>
      </c>
      <c r="L65" s="35">
        <f t="shared" si="21"/>
        <v>-51330.34200999979</v>
      </c>
      <c r="M65" s="36">
        <f t="shared" si="21"/>
        <v>-22807.869389999658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</row>
    <row r="66" spans="1:205" s="6" customFormat="1" ht="11.25">
      <c r="A66" s="37" t="s">
        <v>23</v>
      </c>
      <c r="B66" s="38">
        <f t="shared" si="21"/>
        <v>31312.059550000064</v>
      </c>
      <c r="C66" s="38">
        <f t="shared" si="21"/>
        <v>16718.50504000002</v>
      </c>
      <c r="D66" s="38">
        <f t="shared" si="21"/>
        <v>12357.802159999905</v>
      </c>
      <c r="E66" s="38">
        <f t="shared" si="21"/>
        <v>22777.9047800001</v>
      </c>
      <c r="F66" s="38">
        <f t="shared" si="21"/>
        <v>19766.123339999933</v>
      </c>
      <c r="G66" s="38">
        <f t="shared" si="21"/>
        <v>43476.406870000064</v>
      </c>
      <c r="H66" s="38">
        <f t="shared" si="21"/>
        <v>-105101.44825000025</v>
      </c>
      <c r="I66" s="38">
        <f t="shared" si="21"/>
        <v>17220.905789999873</v>
      </c>
      <c r="J66" s="38">
        <f t="shared" si="21"/>
        <v>22104.98536000005</v>
      </c>
      <c r="K66" s="38">
        <f t="shared" si="21"/>
        <v>34266.84103999997</v>
      </c>
      <c r="L66" s="38">
        <f t="shared" si="21"/>
        <v>-23168.153740000096</v>
      </c>
      <c r="M66" s="39">
        <f t="shared" si="21"/>
        <v>85607.95844000007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</row>
    <row r="67" spans="1:205" s="6" customFormat="1" ht="11.25">
      <c r="A67" s="53" t="s">
        <v>17</v>
      </c>
      <c r="B67" s="54">
        <f t="shared" si="21"/>
        <v>31312.059550000064</v>
      </c>
      <c r="C67" s="54">
        <f t="shared" si="21"/>
        <v>48030.56459000008</v>
      </c>
      <c r="D67" s="54">
        <f t="shared" si="21"/>
        <v>60388.366750000045</v>
      </c>
      <c r="E67" s="54">
        <f t="shared" si="21"/>
        <v>83166.27153000003</v>
      </c>
      <c r="F67" s="54">
        <f t="shared" si="21"/>
        <v>102932.39486999996</v>
      </c>
      <c r="G67" s="54">
        <f t="shared" si="21"/>
        <v>146408.80174000002</v>
      </c>
      <c r="H67" s="54">
        <f t="shared" si="21"/>
        <v>41307.353490000125</v>
      </c>
      <c r="I67" s="54">
        <f t="shared" si="21"/>
        <v>58528.25927999988</v>
      </c>
      <c r="J67" s="54">
        <f t="shared" si="21"/>
        <v>80633.24464000016</v>
      </c>
      <c r="K67" s="54">
        <f t="shared" si="21"/>
        <v>114900.08567999955</v>
      </c>
      <c r="L67" s="54">
        <f t="shared" si="21"/>
        <v>91731.93193999957</v>
      </c>
      <c r="M67" s="55">
        <f t="shared" si="21"/>
        <v>177339.89037999976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2022-01-18T11:13:36Z</dcterms:created>
  <dcterms:modified xsi:type="dcterms:W3CDTF">2022-01-18T11:24:41Z</dcterms:modified>
  <cp:category/>
  <cp:version/>
  <cp:contentType/>
  <cp:contentStatus/>
</cp:coreProperties>
</file>