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19185" yWindow="65521" windowWidth="19170" windowHeight="13515" activeTab="0"/>
  </bookViews>
  <sheets>
    <sheet name="v_zv" sheetId="1" r:id="rId1"/>
  </sheets>
  <definedNames>
    <definedName name="_xlnm.Print_Area" localSheetId="0">'v_zv'!$A:$IV</definedName>
  </definedNames>
  <calcPr fullCalcOnLoad="1"/>
</workbook>
</file>

<file path=xl/sharedStrings.xml><?xml version="1.0" encoding="utf-8"?>
<sst xmlns="http://schemas.openxmlformats.org/spreadsheetml/2006/main" count="68" uniqueCount="26">
  <si>
    <t>станом на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</si>
  <si>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</si>
  <si>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</si>
  <si>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</si>
  <si>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</si>
  <si>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</si>
  <si>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</si>
  <si>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</si>
  <si>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</si>
  <si>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</si>
  <si>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</si>
  <si>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</si>
  <si>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</si>
  <si>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кумулятивно</t>
  </si>
  <si>
    <t>Всього</t>
  </si>
  <si>
    <t>Оплата праці і нарахування на заробітну плату</t>
  </si>
  <si>
    <t>Продукти харчування</t>
  </si>
  <si>
    <t>Медикаменти та перев'язувальні матеріали</t>
  </si>
  <si>
    <t>Оплата комунальних послуг та енергоносіїв</t>
  </si>
  <si>
    <t>Соціальне забезпечення</t>
  </si>
  <si>
    <t>Капітальні видатки</t>
  </si>
  <si>
    <t>Планові показники</t>
  </si>
  <si>
    <t>Фактичні показники</t>
  </si>
  <si>
    <t>Відсотки</t>
  </si>
  <si>
    <t>Відхилення</t>
  </si>
  <si>
    <t>Видатки загального фонду обласного бюджету Луганської області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</si>
</sst>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28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i/>
      <sz val="8"/>
      <name val="Arial Cyr"/>
      <family val="2"/>
    </font>
    <font>
      <b/>
      <i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72">
      <alignment/>
      <protection/>
    </xf>
    <xf numFmtId="49" fontId="0" fillId="0" borderId="0" xfId="72" applyNumberFormat="1" applyFont="1" applyBorder="1" applyAlignment="1">
      <alignment horizontal="center" vertical="center" wrapText="1"/>
      <protection/>
    </xf>
    <xf numFmtId="49" fontId="22" fillId="0" borderId="0" xfId="72" applyNumberFormat="1" applyFont="1" applyBorder="1" applyAlignment="1">
      <alignment horizontal="right" vertical="center" wrapText="1"/>
      <protection/>
    </xf>
    <xf numFmtId="14" fontId="23" fillId="0" borderId="0" xfId="72" applyNumberFormat="1" applyFont="1" applyBorder="1" applyAlignment="1">
      <alignment horizontal="left" vertical="center" wrapText="1"/>
      <protection/>
    </xf>
    <xf numFmtId="0" fontId="22" fillId="0" borderId="10" xfId="72" applyFont="1" applyBorder="1" applyAlignment="1">
      <alignment/>
      <protection/>
    </xf>
    <xf numFmtId="49" fontId="22" fillId="0" borderId="10" xfId="72" applyNumberFormat="1" applyFont="1" applyBorder="1" applyAlignment="1">
      <alignment horizontal="center" vertical="center" wrapText="1"/>
      <protection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0" fontId="0" fillId="0" borderId="12" xfId="72" applyFont="1" applyFill="1" applyBorder="1">
      <alignment/>
      <protection/>
    </xf>
    <xf numFmtId="184" fontId="26" fillId="0" borderId="12" xfId="72" applyNumberFormat="1" applyFont="1" applyFill="1" applyBorder="1">
      <alignment/>
      <protection/>
    </xf>
    <xf numFmtId="0" fontId="27" fillId="0" borderId="0" xfId="72" applyFont="1" applyFill="1">
      <alignment/>
      <protection/>
    </xf>
    <xf numFmtId="0" fontId="26" fillId="0" borderId="13" xfId="72" applyFont="1" applyFill="1" applyBorder="1">
      <alignment/>
      <protection/>
    </xf>
    <xf numFmtId="184" fontId="0" fillId="0" borderId="13" xfId="72" applyNumberFormat="1" applyFill="1" applyBorder="1">
      <alignment/>
      <protection/>
    </xf>
    <xf numFmtId="0" fontId="26" fillId="0" borderId="0" xfId="72" applyFont="1">
      <alignment/>
      <protection/>
    </xf>
    <xf numFmtId="0" fontId="0" fillId="0" borderId="13" xfId="72" applyFont="1" applyFill="1" applyBorder="1">
      <alignment/>
      <protection/>
    </xf>
    <xf numFmtId="184" fontId="26" fillId="0" borderId="13" xfId="72" applyNumberFormat="1" applyFont="1" applyFill="1" applyBorder="1">
      <alignment/>
      <protection/>
    </xf>
    <xf numFmtId="0" fontId="26" fillId="0" borderId="0" xfId="72" applyFont="1" applyFill="1">
      <alignment/>
      <protection/>
    </xf>
    <xf numFmtId="0" fontId="0" fillId="0" borderId="0" xfId="72" applyFill="1">
      <alignment/>
      <protection/>
    </xf>
    <xf numFmtId="0" fontId="0" fillId="0" borderId="13" xfId="72" applyFont="1" applyFill="1" applyBorder="1">
      <alignment/>
      <protection/>
    </xf>
    <xf numFmtId="0" fontId="0" fillId="0" borderId="0" xfId="72" applyFont="1">
      <alignment/>
      <protection/>
    </xf>
    <xf numFmtId="0" fontId="26" fillId="0" borderId="14" xfId="72" applyFont="1" applyFill="1" applyBorder="1">
      <alignment/>
      <protection/>
    </xf>
    <xf numFmtId="184" fontId="26" fillId="0" borderId="14" xfId="72" applyNumberFormat="1" applyFont="1" applyFill="1" applyBorder="1">
      <alignment/>
      <protection/>
    </xf>
    <xf numFmtId="0" fontId="24" fillId="0" borderId="11" xfId="72" applyFont="1" applyFill="1" applyBorder="1">
      <alignment/>
      <protection/>
    </xf>
    <xf numFmtId="184" fontId="24" fillId="0" borderId="11" xfId="72" applyNumberFormat="1" applyFont="1" applyFill="1" applyBorder="1">
      <alignment/>
      <protection/>
    </xf>
    <xf numFmtId="0" fontId="26" fillId="0" borderId="15" xfId="72" applyFont="1" applyFill="1" applyBorder="1">
      <alignment/>
      <protection/>
    </xf>
    <xf numFmtId="184" fontId="26" fillId="0" borderId="15" xfId="72" applyNumberFormat="1" applyFont="1" applyFill="1" applyBorder="1">
      <alignment/>
      <protection/>
    </xf>
    <xf numFmtId="184" fontId="27" fillId="0" borderId="0" xfId="72" applyNumberFormat="1" applyFont="1" applyFill="1">
      <alignment/>
      <protection/>
    </xf>
    <xf numFmtId="0" fontId="27" fillId="0" borderId="0" xfId="72" applyFont="1">
      <alignment/>
      <protection/>
    </xf>
    <xf numFmtId="0" fontId="26" fillId="0" borderId="0" xfId="72" applyFont="1" applyFill="1">
      <alignment/>
      <protection/>
    </xf>
    <xf numFmtId="0" fontId="24" fillId="24" borderId="11" xfId="72" applyFont="1" applyFill="1" applyBorder="1" applyAlignment="1">
      <alignment horizontal="center"/>
      <protection/>
    </xf>
    <xf numFmtId="0" fontId="25" fillId="24" borderId="11" xfId="72" applyFont="1" applyFill="1" applyBorder="1" applyAlignment="1">
      <alignment horizontal="center"/>
      <protection/>
    </xf>
    <xf numFmtId="0" fontId="24" fillId="0" borderId="0" xfId="72" applyFont="1">
      <alignment/>
      <protection/>
    </xf>
    <xf numFmtId="184" fontId="0" fillId="0" borderId="0" xfId="72" applyNumberFormat="1">
      <alignment/>
      <protection/>
    </xf>
    <xf numFmtId="0" fontId="24" fillId="0" borderId="10" xfId="72" applyFont="1" applyBorder="1" applyAlignment="1">
      <alignment horizontal="center"/>
      <protection/>
    </xf>
    <xf numFmtId="49" fontId="21" fillId="0" borderId="0" xfId="72" applyNumberFormat="1" applyFont="1" applyAlignment="1">
      <alignment horizontal="center" vertical="center" wrapText="1"/>
      <protection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160"/>
  <sheetViews>
    <sheetView showGridLines="0" showRowColHeaders="0" showZeros="0" tabSelected="1" showOutlineSymbols="0" workbookViewId="0" topLeftCell="A1">
      <selection activeCell="F3" sqref="F3"/>
    </sheetView>
  </sheetViews>
  <sheetFormatPr defaultColWidth="9.140625" defaultRowHeight="12"/>
  <cols>
    <col min="1" max="1" width="44.8515625" style="1" customWidth="1"/>
    <col min="2" max="13" width="12.8515625" style="1" customWidth="1"/>
    <col min="14" max="16384" width="9.28125" style="1" customWidth="1"/>
  </cols>
  <sheetData>
    <row r="1" spans="1:13" ht="24" customHeight="1">
      <c r="A1" s="35" t="s">
        <v>25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 customHeight="1">
      <c r="A2" s="2"/>
      <c r="B2" s="2"/>
      <c r="C2" s="2"/>
      <c r="D2" s="2"/>
      <c r="E2" s="3" t="s">
        <v>0</v>
      </c>
      <c r="F2" s="4">
        <v>44519</v>
      </c>
      <c r="G2" s="2"/>
      <c r="H2" s="2"/>
      <c r="I2" s="2"/>
      <c r="J2" s="2"/>
      <c r="K2" s="2"/>
      <c r="L2" s="2"/>
      <c r="M2" s="2"/>
    </row>
    <row r="3" spans="1:13" ht="12.75" customHeight="1">
      <c r="A3" s="5"/>
      <c r="B3" s="5"/>
      <c r="C3" s="5"/>
      <c r="D3" s="5"/>
      <c r="E3" s="6"/>
      <c r="F3" s="6"/>
      <c r="G3" s="5"/>
      <c r="H3" s="5"/>
      <c r="I3" s="5"/>
      <c r="J3" s="5"/>
      <c r="K3" s="5"/>
      <c r="L3" s="5"/>
      <c r="M3" s="5"/>
    </row>
    <row r="4" spans="1:13" ht="11.25" customHeight="1">
      <c r="A4" s="7" t="s">
        <v>21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22" ht="11.25" customHeight="1">
      <c r="A5" s="9" t="s">
        <v>15</v>
      </c>
      <c r="B5" s="10">
        <v>38208.03900000002</v>
      </c>
      <c r="C5" s="10">
        <v>38282.77199999999</v>
      </c>
      <c r="D5" s="10">
        <v>38425.68500000001</v>
      </c>
      <c r="E5" s="10">
        <v>38211.409000000014</v>
      </c>
      <c r="F5" s="10">
        <v>39369.047999999995</v>
      </c>
      <c r="G5" s="10">
        <v>56548.577</v>
      </c>
      <c r="H5" s="10">
        <v>37483.528999999995</v>
      </c>
      <c r="I5" s="10">
        <v>28613.319</v>
      </c>
      <c r="J5" s="10">
        <v>36969.348000000005</v>
      </c>
      <c r="K5" s="10">
        <v>36857.32200000003</v>
      </c>
      <c r="L5" s="10">
        <v>36960.09400000002</v>
      </c>
      <c r="M5" s="10">
        <v>40301.991000000016</v>
      </c>
      <c r="N5" s="11"/>
      <c r="O5" s="11"/>
      <c r="P5" s="11"/>
      <c r="Q5" s="11"/>
      <c r="R5" s="11"/>
      <c r="S5" s="11"/>
      <c r="T5" s="11"/>
      <c r="U5" s="11"/>
      <c r="V5" s="11"/>
    </row>
    <row r="6" spans="1:22" s="14" customFormat="1" ht="11.25" customHeight="1">
      <c r="A6" s="12" t="s">
        <v>13</v>
      </c>
      <c r="B6" s="13">
        <f>B5</f>
        <v>38208.03900000002</v>
      </c>
      <c r="C6" s="13">
        <f aca="true" t="shared" si="0" ref="C6:M6">B6+C5</f>
        <v>76490.81100000002</v>
      </c>
      <c r="D6" s="13">
        <f t="shared" si="0"/>
        <v>114916.49600000003</v>
      </c>
      <c r="E6" s="13">
        <f t="shared" si="0"/>
        <v>153127.90500000003</v>
      </c>
      <c r="F6" s="13">
        <f t="shared" si="0"/>
        <v>192496.95300000004</v>
      </c>
      <c r="G6" s="13">
        <f t="shared" si="0"/>
        <v>249045.53000000003</v>
      </c>
      <c r="H6" s="13">
        <f t="shared" si="0"/>
        <v>286529.059</v>
      </c>
      <c r="I6" s="13">
        <f t="shared" si="0"/>
        <v>315142.378</v>
      </c>
      <c r="J6" s="13">
        <f t="shared" si="0"/>
        <v>352111.726</v>
      </c>
      <c r="K6" s="13">
        <f t="shared" si="0"/>
        <v>388969.04800000007</v>
      </c>
      <c r="L6" s="13">
        <f t="shared" si="0"/>
        <v>425929.1420000001</v>
      </c>
      <c r="M6" s="13">
        <f t="shared" si="0"/>
        <v>466231.13300000015</v>
      </c>
      <c r="N6" s="11"/>
      <c r="O6" s="11"/>
      <c r="P6" s="11"/>
      <c r="Q6" s="11"/>
      <c r="R6" s="11"/>
      <c r="S6" s="11"/>
      <c r="T6" s="11"/>
      <c r="U6" s="11"/>
      <c r="V6" s="11"/>
    </row>
    <row r="7" spans="1:22" s="18" customFormat="1" ht="11.25" customHeight="1">
      <c r="A7" s="15" t="s">
        <v>16</v>
      </c>
      <c r="B7" s="16">
        <v>2628.182</v>
      </c>
      <c r="C7" s="16">
        <v>3669.5210000000006</v>
      </c>
      <c r="D7" s="16">
        <v>3266.447</v>
      </c>
      <c r="E7" s="16">
        <v>3641.0290000000005</v>
      </c>
      <c r="F7" s="16">
        <v>3043.95</v>
      </c>
      <c r="G7" s="16">
        <v>1893.504</v>
      </c>
      <c r="H7" s="16">
        <v>1403.538</v>
      </c>
      <c r="I7" s="16">
        <v>1607.649</v>
      </c>
      <c r="J7" s="16">
        <v>3775.8769999999995</v>
      </c>
      <c r="K7" s="16">
        <v>4016.268</v>
      </c>
      <c r="L7" s="16">
        <v>3953.2879999999996</v>
      </c>
      <c r="M7" s="16">
        <v>3693.85</v>
      </c>
      <c r="N7" s="17"/>
      <c r="O7" s="11"/>
      <c r="P7" s="11"/>
      <c r="Q7" s="11"/>
      <c r="R7" s="11"/>
      <c r="S7" s="11"/>
      <c r="T7" s="11"/>
      <c r="U7" s="11"/>
      <c r="V7" s="11"/>
    </row>
    <row r="8" spans="1:22" s="14" customFormat="1" ht="11.25" customHeight="1">
      <c r="A8" s="12" t="s">
        <v>13</v>
      </c>
      <c r="B8" s="13">
        <f>B7</f>
        <v>2628.182</v>
      </c>
      <c r="C8" s="13">
        <f aca="true" t="shared" si="1" ref="C8:M8">B8+C7</f>
        <v>6297.703</v>
      </c>
      <c r="D8" s="13">
        <f t="shared" si="1"/>
        <v>9564.150000000001</v>
      </c>
      <c r="E8" s="13">
        <f t="shared" si="1"/>
        <v>13205.179000000002</v>
      </c>
      <c r="F8" s="13">
        <f t="shared" si="1"/>
        <v>16249.129</v>
      </c>
      <c r="G8" s="13">
        <f t="shared" si="1"/>
        <v>18142.633</v>
      </c>
      <c r="H8" s="13">
        <f t="shared" si="1"/>
        <v>19546.171000000002</v>
      </c>
      <c r="I8" s="13">
        <f t="shared" si="1"/>
        <v>21153.820000000003</v>
      </c>
      <c r="J8" s="13">
        <f t="shared" si="1"/>
        <v>24929.697000000004</v>
      </c>
      <c r="K8" s="13">
        <f t="shared" si="1"/>
        <v>28945.965000000004</v>
      </c>
      <c r="L8" s="13">
        <f t="shared" si="1"/>
        <v>32899.253000000004</v>
      </c>
      <c r="M8" s="13">
        <f t="shared" si="1"/>
        <v>36593.103</v>
      </c>
      <c r="N8" s="11"/>
      <c r="O8" s="11"/>
      <c r="P8" s="11"/>
      <c r="Q8" s="11"/>
      <c r="R8" s="11"/>
      <c r="S8" s="11"/>
      <c r="T8" s="11"/>
      <c r="U8" s="11"/>
      <c r="V8" s="11"/>
    </row>
    <row r="9" spans="1:22" s="18" customFormat="1" ht="11.25">
      <c r="A9" s="15" t="s">
        <v>17</v>
      </c>
      <c r="B9" s="16">
        <v>128.195</v>
      </c>
      <c r="C9" s="16">
        <v>106.989</v>
      </c>
      <c r="D9" s="16">
        <v>65.17</v>
      </c>
      <c r="E9" s="16">
        <v>97.893</v>
      </c>
      <c r="F9" s="16">
        <v>55.507000000000005</v>
      </c>
      <c r="G9" s="16">
        <v>45.08</v>
      </c>
      <c r="H9" s="16">
        <v>40.392</v>
      </c>
      <c r="I9" s="16">
        <v>50.019000000000005</v>
      </c>
      <c r="J9" s="16">
        <v>129.20800000000003</v>
      </c>
      <c r="K9" s="16">
        <v>119.92</v>
      </c>
      <c r="L9" s="16">
        <v>74.165</v>
      </c>
      <c r="M9" s="16">
        <v>47.317</v>
      </c>
      <c r="N9" s="11"/>
      <c r="O9" s="11"/>
      <c r="P9" s="11"/>
      <c r="Q9" s="11"/>
      <c r="R9" s="11"/>
      <c r="S9" s="11"/>
      <c r="T9" s="11"/>
      <c r="U9" s="11"/>
      <c r="V9" s="11"/>
    </row>
    <row r="10" spans="1:22" s="14" customFormat="1" ht="11.25" customHeight="1">
      <c r="A10" s="12" t="s">
        <v>13</v>
      </c>
      <c r="B10" s="13">
        <f>B9</f>
        <v>128.195</v>
      </c>
      <c r="C10" s="13">
        <f aca="true" t="shared" si="2" ref="C10:M10">B10+C9</f>
        <v>235.184</v>
      </c>
      <c r="D10" s="13">
        <f t="shared" si="2"/>
        <v>300.354</v>
      </c>
      <c r="E10" s="13">
        <f t="shared" si="2"/>
        <v>398.24699999999996</v>
      </c>
      <c r="F10" s="13">
        <f t="shared" si="2"/>
        <v>453.75399999999996</v>
      </c>
      <c r="G10" s="13">
        <f t="shared" si="2"/>
        <v>498.83399999999995</v>
      </c>
      <c r="H10" s="13">
        <f t="shared" si="2"/>
        <v>539.226</v>
      </c>
      <c r="I10" s="13">
        <f t="shared" si="2"/>
        <v>589.245</v>
      </c>
      <c r="J10" s="13">
        <f t="shared" si="2"/>
        <v>718.453</v>
      </c>
      <c r="K10" s="13">
        <f t="shared" si="2"/>
        <v>838.3729999999999</v>
      </c>
      <c r="L10" s="13">
        <f t="shared" si="2"/>
        <v>912.5379999999999</v>
      </c>
      <c r="M10" s="13">
        <f t="shared" si="2"/>
        <v>959.8549999999999</v>
      </c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8" customFormat="1" ht="11.25" customHeight="1">
      <c r="A11" s="15" t="s">
        <v>18</v>
      </c>
      <c r="B11" s="16">
        <v>13167.943999999996</v>
      </c>
      <c r="C11" s="16">
        <v>12684.261999999997</v>
      </c>
      <c r="D11" s="16">
        <v>9408.837</v>
      </c>
      <c r="E11" s="16">
        <v>4675.941999999998</v>
      </c>
      <c r="F11" s="16">
        <v>2146.788</v>
      </c>
      <c r="G11" s="16">
        <v>1990.7430000000002</v>
      </c>
      <c r="H11" s="16">
        <v>1584.5779999999995</v>
      </c>
      <c r="I11" s="16">
        <v>1968.7659999999994</v>
      </c>
      <c r="J11" s="16">
        <v>2645.1889999999994</v>
      </c>
      <c r="K11" s="16">
        <v>5459.036000000003</v>
      </c>
      <c r="L11" s="16">
        <v>11198.606</v>
      </c>
      <c r="M11" s="16">
        <v>17707.12</v>
      </c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4" customFormat="1" ht="11.25" customHeight="1">
      <c r="A12" s="12" t="s">
        <v>13</v>
      </c>
      <c r="B12" s="13">
        <f>B11</f>
        <v>13167.943999999996</v>
      </c>
      <c r="C12" s="13">
        <f aca="true" t="shared" si="3" ref="C12:M12">B12+C11</f>
        <v>25852.20599999999</v>
      </c>
      <c r="D12" s="13">
        <f t="shared" si="3"/>
        <v>35261.04299999999</v>
      </c>
      <c r="E12" s="13">
        <f t="shared" si="3"/>
        <v>39936.984999999986</v>
      </c>
      <c r="F12" s="13">
        <f t="shared" si="3"/>
        <v>42083.77299999999</v>
      </c>
      <c r="G12" s="13">
        <f t="shared" si="3"/>
        <v>44074.51599999999</v>
      </c>
      <c r="H12" s="13">
        <f t="shared" si="3"/>
        <v>45659.09399999999</v>
      </c>
      <c r="I12" s="13">
        <f t="shared" si="3"/>
        <v>47627.859999999986</v>
      </c>
      <c r="J12" s="13">
        <f t="shared" si="3"/>
        <v>50273.048999999985</v>
      </c>
      <c r="K12" s="13">
        <f t="shared" si="3"/>
        <v>55732.084999999985</v>
      </c>
      <c r="L12" s="13">
        <f t="shared" si="3"/>
        <v>66930.69099999999</v>
      </c>
      <c r="M12" s="13">
        <f t="shared" si="3"/>
        <v>84637.81099999999</v>
      </c>
      <c r="N12" s="11"/>
      <c r="O12" s="11"/>
      <c r="P12" s="11"/>
      <c r="Q12" s="11"/>
      <c r="R12" s="11"/>
      <c r="S12" s="11"/>
      <c r="T12" s="11"/>
      <c r="U12" s="11"/>
      <c r="V12" s="11"/>
    </row>
    <row r="13" spans="1:22" s="20" customFormat="1" ht="11.25" customHeight="1">
      <c r="A13" s="19" t="s">
        <v>19</v>
      </c>
      <c r="B13" s="16">
        <v>5830.984</v>
      </c>
      <c r="C13" s="16">
        <v>4478.198</v>
      </c>
      <c r="D13" s="16">
        <v>4643.725000000001</v>
      </c>
      <c r="E13" s="16">
        <v>4530.502</v>
      </c>
      <c r="F13" s="16">
        <v>6584.5560000000005</v>
      </c>
      <c r="G13" s="16">
        <v>4451.290999999998</v>
      </c>
      <c r="H13" s="16">
        <v>3347.2879999999996</v>
      </c>
      <c r="I13" s="16">
        <v>3222.9150000000004</v>
      </c>
      <c r="J13" s="16">
        <v>5996.978999999999</v>
      </c>
      <c r="K13" s="16">
        <v>4977.824000000001</v>
      </c>
      <c r="L13" s="16">
        <v>4879.8820000000005</v>
      </c>
      <c r="M13" s="16">
        <v>4573.844000000001</v>
      </c>
      <c r="N13" s="11"/>
      <c r="O13" s="11"/>
      <c r="P13" s="11"/>
      <c r="Q13" s="11"/>
      <c r="R13" s="11"/>
      <c r="S13" s="11"/>
      <c r="T13" s="11"/>
      <c r="U13" s="11"/>
      <c r="V13" s="11"/>
    </row>
    <row r="14" spans="1:22" s="14" customFormat="1" ht="11.25" customHeight="1">
      <c r="A14" s="12" t="s">
        <v>13</v>
      </c>
      <c r="B14" s="13">
        <f>B13</f>
        <v>5830.984</v>
      </c>
      <c r="C14" s="13">
        <f aca="true" t="shared" si="4" ref="C14:M14">B14+C13</f>
        <v>10309.182</v>
      </c>
      <c r="D14" s="13">
        <f t="shared" si="4"/>
        <v>14952.907000000003</v>
      </c>
      <c r="E14" s="13">
        <f t="shared" si="4"/>
        <v>19483.409000000003</v>
      </c>
      <c r="F14" s="13">
        <f t="shared" si="4"/>
        <v>26067.965000000004</v>
      </c>
      <c r="G14" s="13">
        <f t="shared" si="4"/>
        <v>30519.256</v>
      </c>
      <c r="H14" s="13">
        <f t="shared" si="4"/>
        <v>33866.544</v>
      </c>
      <c r="I14" s="13">
        <f t="shared" si="4"/>
        <v>37089.459</v>
      </c>
      <c r="J14" s="13">
        <f t="shared" si="4"/>
        <v>43086.438</v>
      </c>
      <c r="K14" s="13">
        <f t="shared" si="4"/>
        <v>48064.262</v>
      </c>
      <c r="L14" s="13">
        <f t="shared" si="4"/>
        <v>52944.144</v>
      </c>
      <c r="M14" s="13">
        <f t="shared" si="4"/>
        <v>57517.988</v>
      </c>
      <c r="N14" s="11"/>
      <c r="O14" s="11"/>
      <c r="P14" s="11"/>
      <c r="Q14" s="11"/>
      <c r="R14" s="11"/>
      <c r="S14" s="11"/>
      <c r="T14" s="11"/>
      <c r="U14" s="11"/>
      <c r="V14" s="11"/>
    </row>
    <row r="15" spans="1:22" s="20" customFormat="1" ht="11.25" customHeight="1">
      <c r="A15" s="19" t="s">
        <v>20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5.91</v>
      </c>
      <c r="H15" s="16">
        <v>24.873</v>
      </c>
      <c r="I15" s="16">
        <v>0</v>
      </c>
      <c r="J15" s="16">
        <v>185.1</v>
      </c>
      <c r="K15" s="16">
        <v>1384.984</v>
      </c>
      <c r="L15" s="16">
        <v>275.11</v>
      </c>
      <c r="M15" s="16">
        <v>713.699</v>
      </c>
      <c r="N15" s="11"/>
      <c r="O15" s="11"/>
      <c r="P15" s="11"/>
      <c r="Q15" s="11"/>
      <c r="R15" s="11"/>
      <c r="S15" s="11"/>
      <c r="T15" s="11"/>
      <c r="U15" s="11"/>
      <c r="V15" s="11"/>
    </row>
    <row r="16" spans="1:22" s="14" customFormat="1" ht="11.25" customHeight="1">
      <c r="A16" s="21" t="s">
        <v>13</v>
      </c>
      <c r="B16" s="22">
        <f>B15</f>
        <v>0</v>
      </c>
      <c r="C16" s="22">
        <f aca="true" t="shared" si="5" ref="C16:M16">B16+C15</f>
        <v>0</v>
      </c>
      <c r="D16" s="22">
        <f t="shared" si="5"/>
        <v>0</v>
      </c>
      <c r="E16" s="22">
        <f t="shared" si="5"/>
        <v>0</v>
      </c>
      <c r="F16" s="22">
        <f t="shared" si="5"/>
        <v>0</v>
      </c>
      <c r="G16" s="22">
        <f t="shared" si="5"/>
        <v>5.91</v>
      </c>
      <c r="H16" s="22">
        <f t="shared" si="5"/>
        <v>30.783</v>
      </c>
      <c r="I16" s="22">
        <f t="shared" si="5"/>
        <v>30.783</v>
      </c>
      <c r="J16" s="22">
        <f t="shared" si="5"/>
        <v>215.88299999999998</v>
      </c>
      <c r="K16" s="22">
        <f t="shared" si="5"/>
        <v>1600.867</v>
      </c>
      <c r="L16" s="22">
        <f t="shared" si="5"/>
        <v>1875.9769999999999</v>
      </c>
      <c r="M16" s="22">
        <f t="shared" si="5"/>
        <v>2589.676</v>
      </c>
      <c r="N16" s="11"/>
      <c r="O16" s="11"/>
      <c r="P16" s="11"/>
      <c r="Q16" s="11"/>
      <c r="R16" s="11"/>
      <c r="S16" s="11"/>
      <c r="T16" s="11"/>
      <c r="U16" s="11"/>
      <c r="V16" s="11"/>
    </row>
    <row r="17" spans="1:13" s="11" customFormat="1" ht="11.25" customHeight="1">
      <c r="A17" s="23" t="s">
        <v>14</v>
      </c>
      <c r="B17" s="24">
        <v>109275.41200000007</v>
      </c>
      <c r="C17" s="24">
        <v>93704.71399999998</v>
      </c>
      <c r="D17" s="24">
        <v>91525.34700000005</v>
      </c>
      <c r="E17" s="24">
        <v>83657.58600000001</v>
      </c>
      <c r="F17" s="24">
        <v>82504.86400000002</v>
      </c>
      <c r="G17" s="24">
        <v>101922.40100000003</v>
      </c>
      <c r="H17" s="24">
        <v>82550.09799999998</v>
      </c>
      <c r="I17" s="24">
        <v>68524.77600000004</v>
      </c>
      <c r="J17" s="24">
        <v>87045.011</v>
      </c>
      <c r="K17" s="24">
        <v>85281.80700000002</v>
      </c>
      <c r="L17" s="24">
        <v>92417.502</v>
      </c>
      <c r="M17" s="24">
        <v>104320.32700000009</v>
      </c>
    </row>
    <row r="18" spans="1:22" s="28" customFormat="1" ht="11.25" customHeight="1">
      <c r="A18" s="25" t="s">
        <v>13</v>
      </c>
      <c r="B18" s="26">
        <f>B17</f>
        <v>109275.41200000007</v>
      </c>
      <c r="C18" s="26">
        <f aca="true" t="shared" si="6" ref="C18:M18">B18+C17</f>
        <v>202980.12600000005</v>
      </c>
      <c r="D18" s="26">
        <f t="shared" si="6"/>
        <v>294505.4730000001</v>
      </c>
      <c r="E18" s="26">
        <f t="shared" si="6"/>
        <v>378163.0590000001</v>
      </c>
      <c r="F18" s="26">
        <f t="shared" si="6"/>
        <v>460667.9230000001</v>
      </c>
      <c r="G18" s="26">
        <f t="shared" si="6"/>
        <v>562590.3240000001</v>
      </c>
      <c r="H18" s="26">
        <f t="shared" si="6"/>
        <v>645140.4220000001</v>
      </c>
      <c r="I18" s="26">
        <f t="shared" si="6"/>
        <v>713665.1980000002</v>
      </c>
      <c r="J18" s="26">
        <f t="shared" si="6"/>
        <v>800710.2090000003</v>
      </c>
      <c r="K18" s="26">
        <f t="shared" si="6"/>
        <v>885992.0160000003</v>
      </c>
      <c r="L18" s="26">
        <f t="shared" si="6"/>
        <v>978409.5180000003</v>
      </c>
      <c r="M18" s="26">
        <f t="shared" si="6"/>
        <v>1082729.8450000004</v>
      </c>
      <c r="N18" s="11"/>
      <c r="O18" s="27"/>
      <c r="P18" s="11"/>
      <c r="Q18" s="11"/>
      <c r="R18" s="11"/>
      <c r="S18" s="11"/>
      <c r="T18" s="11"/>
      <c r="U18" s="11"/>
      <c r="V18" s="11"/>
    </row>
    <row r="19" spans="1:22" ht="16.5" customHeight="1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11"/>
      <c r="O19" s="11"/>
      <c r="P19" s="11"/>
      <c r="Q19" s="11"/>
      <c r="R19" s="11"/>
      <c r="S19" s="11"/>
      <c r="T19" s="11"/>
      <c r="U19" s="11"/>
      <c r="V19" s="11"/>
    </row>
    <row r="20" spans="1:22" ht="11.25" customHeight="1">
      <c r="A20" s="7" t="s">
        <v>22</v>
      </c>
      <c r="B20" s="8" t="s">
        <v>1</v>
      </c>
      <c r="C20" s="8" t="s">
        <v>2</v>
      </c>
      <c r="D20" s="8" t="s">
        <v>3</v>
      </c>
      <c r="E20" s="8" t="s">
        <v>4</v>
      </c>
      <c r="F20" s="8" t="s">
        <v>5</v>
      </c>
      <c r="G20" s="8" t="s">
        <v>6</v>
      </c>
      <c r="H20" s="8" t="s">
        <v>7</v>
      </c>
      <c r="I20" s="8" t="s">
        <v>8</v>
      </c>
      <c r="J20" s="8" t="s">
        <v>9</v>
      </c>
      <c r="K20" s="8" t="s">
        <v>10</v>
      </c>
      <c r="L20" s="8" t="s">
        <v>11</v>
      </c>
      <c r="M20" s="8" t="s">
        <v>12</v>
      </c>
      <c r="N20" s="11"/>
      <c r="O20" s="27"/>
      <c r="P20" s="11"/>
      <c r="Q20" s="11"/>
      <c r="R20" s="11"/>
      <c r="S20" s="11"/>
      <c r="T20" s="11"/>
      <c r="U20" s="11"/>
      <c r="V20" s="11"/>
    </row>
    <row r="21" spans="1:22" ht="11.25" customHeight="1">
      <c r="A21" s="9" t="str">
        <f aca="true" t="shared" si="7" ref="A21:A34">A5</f>
        <v>Оплата праці і нарахування на заробітну плату</v>
      </c>
      <c r="B21" s="10">
        <v>36037.131709999994</v>
      </c>
      <c r="C21" s="10">
        <v>37162.86677000001</v>
      </c>
      <c r="D21" s="10">
        <v>39455.31259000001</v>
      </c>
      <c r="E21" s="10">
        <v>37902.38486999999</v>
      </c>
      <c r="F21" s="10">
        <v>37972.6706</v>
      </c>
      <c r="G21" s="10">
        <v>56349.86976000001</v>
      </c>
      <c r="H21" s="10">
        <v>36811.885539999996</v>
      </c>
      <c r="I21" s="10">
        <v>28218.40968</v>
      </c>
      <c r="J21" s="10">
        <v>37196.323339999995</v>
      </c>
      <c r="K21" s="10">
        <v>36080.81909999998</v>
      </c>
      <c r="L21" s="10">
        <v>14739.380360000006</v>
      </c>
      <c r="M21" s="10">
        <v>0</v>
      </c>
      <c r="N21" s="11"/>
      <c r="O21" s="11"/>
      <c r="P21" s="11"/>
      <c r="Q21" s="11"/>
      <c r="R21" s="11"/>
      <c r="S21" s="11"/>
      <c r="T21" s="11"/>
      <c r="U21" s="11"/>
      <c r="V21" s="11"/>
    </row>
    <row r="22" spans="1:22" s="14" customFormat="1" ht="11.25" customHeight="1">
      <c r="A22" s="12" t="str">
        <f t="shared" si="7"/>
        <v>кумулятивно</v>
      </c>
      <c r="B22" s="13">
        <f>B21</f>
        <v>36037.131709999994</v>
      </c>
      <c r="C22" s="13">
        <f aca="true" t="shared" si="8" ref="C22:M22">B22+C21</f>
        <v>73199.99848000001</v>
      </c>
      <c r="D22" s="13">
        <f t="shared" si="8"/>
        <v>112655.31107000003</v>
      </c>
      <c r="E22" s="13">
        <f t="shared" si="8"/>
        <v>150557.69594</v>
      </c>
      <c r="F22" s="13">
        <f t="shared" si="8"/>
        <v>188530.36654000002</v>
      </c>
      <c r="G22" s="13">
        <f t="shared" si="8"/>
        <v>244880.23630000002</v>
      </c>
      <c r="H22" s="13">
        <f t="shared" si="8"/>
        <v>281692.12184000004</v>
      </c>
      <c r="I22" s="13">
        <f t="shared" si="8"/>
        <v>309910.53152</v>
      </c>
      <c r="J22" s="13">
        <f t="shared" si="8"/>
        <v>347106.85486</v>
      </c>
      <c r="K22" s="13">
        <f t="shared" si="8"/>
        <v>383187.67396</v>
      </c>
      <c r="L22" s="13">
        <f t="shared" si="8"/>
        <v>397927.05432</v>
      </c>
      <c r="M22" s="13">
        <f t="shared" si="8"/>
        <v>397927.05432</v>
      </c>
      <c r="N22" s="11"/>
      <c r="O22" s="11"/>
      <c r="P22" s="11"/>
      <c r="Q22" s="11"/>
      <c r="R22" s="11"/>
      <c r="S22" s="11"/>
      <c r="T22" s="11"/>
      <c r="U22" s="11"/>
      <c r="V22" s="11"/>
    </row>
    <row r="23" spans="1:22" s="18" customFormat="1" ht="11.25" customHeight="1">
      <c r="A23" s="15" t="str">
        <f t="shared" si="7"/>
        <v>Продукти харчування</v>
      </c>
      <c r="B23" s="16">
        <v>706.66204</v>
      </c>
      <c r="C23" s="16">
        <v>2817.24334</v>
      </c>
      <c r="D23" s="16">
        <v>3362.3803399999997</v>
      </c>
      <c r="E23" s="16">
        <v>3307.26145</v>
      </c>
      <c r="F23" s="16">
        <v>3074.4864</v>
      </c>
      <c r="G23" s="16">
        <v>2113.7183099999997</v>
      </c>
      <c r="H23" s="16">
        <v>1279.24196</v>
      </c>
      <c r="I23" s="16">
        <v>1320.6326999999999</v>
      </c>
      <c r="J23" s="16">
        <v>3921.10375</v>
      </c>
      <c r="K23" s="16">
        <v>3583.4948200000003</v>
      </c>
      <c r="L23" s="16">
        <v>1456.56848</v>
      </c>
      <c r="M23" s="16">
        <v>0</v>
      </c>
      <c r="N23" s="11"/>
      <c r="O23" s="11"/>
      <c r="P23" s="11"/>
      <c r="Q23" s="11"/>
      <c r="R23" s="11"/>
      <c r="S23" s="11"/>
      <c r="T23" s="11"/>
      <c r="U23" s="11"/>
      <c r="V23" s="11"/>
    </row>
    <row r="24" spans="1:22" s="14" customFormat="1" ht="11.25" customHeight="1">
      <c r="A24" s="12" t="str">
        <f t="shared" si="7"/>
        <v>кумулятивно</v>
      </c>
      <c r="B24" s="13">
        <f>B23</f>
        <v>706.66204</v>
      </c>
      <c r="C24" s="13">
        <f aca="true" t="shared" si="9" ref="C24:M24">B24+C23</f>
        <v>3523.90538</v>
      </c>
      <c r="D24" s="13">
        <f t="shared" si="9"/>
        <v>6886.28572</v>
      </c>
      <c r="E24" s="13">
        <f t="shared" si="9"/>
        <v>10193.54717</v>
      </c>
      <c r="F24" s="13">
        <f t="shared" si="9"/>
        <v>13268.03357</v>
      </c>
      <c r="G24" s="13">
        <f t="shared" si="9"/>
        <v>15381.75188</v>
      </c>
      <c r="H24" s="13">
        <f t="shared" si="9"/>
        <v>16660.99384</v>
      </c>
      <c r="I24" s="13">
        <f t="shared" si="9"/>
        <v>17981.626539999997</v>
      </c>
      <c r="J24" s="13">
        <f t="shared" si="9"/>
        <v>21902.73029</v>
      </c>
      <c r="K24" s="13">
        <f t="shared" si="9"/>
        <v>25486.22511</v>
      </c>
      <c r="L24" s="13">
        <f t="shared" si="9"/>
        <v>26942.79359</v>
      </c>
      <c r="M24" s="13">
        <f t="shared" si="9"/>
        <v>26942.79359</v>
      </c>
      <c r="N24" s="11"/>
      <c r="O24" s="11"/>
      <c r="P24" s="11"/>
      <c r="Q24" s="11"/>
      <c r="R24" s="11"/>
      <c r="S24" s="11"/>
      <c r="T24" s="11"/>
      <c r="U24" s="11"/>
      <c r="V24" s="11"/>
    </row>
    <row r="25" spans="1:22" s="18" customFormat="1" ht="11.25" customHeight="1">
      <c r="A25" s="15" t="str">
        <f t="shared" si="7"/>
        <v>Медикаменти та перев'язувальні матеріали</v>
      </c>
      <c r="B25" s="16">
        <v>7.05792</v>
      </c>
      <c r="C25" s="16">
        <v>72.11911</v>
      </c>
      <c r="D25" s="16">
        <v>131.84469</v>
      </c>
      <c r="E25" s="16">
        <v>69.87655</v>
      </c>
      <c r="F25" s="16">
        <v>39.63457</v>
      </c>
      <c r="G25" s="16">
        <v>60.90416999999999</v>
      </c>
      <c r="H25" s="16">
        <v>34.31288</v>
      </c>
      <c r="I25" s="16">
        <v>42.588919999999995</v>
      </c>
      <c r="J25" s="16">
        <v>82.25089</v>
      </c>
      <c r="K25" s="16">
        <v>73.64981</v>
      </c>
      <c r="L25" s="16">
        <v>148.36372</v>
      </c>
      <c r="M25" s="16">
        <v>0</v>
      </c>
      <c r="N25" s="11"/>
      <c r="O25" s="11"/>
      <c r="P25" s="11"/>
      <c r="Q25" s="11"/>
      <c r="R25" s="11"/>
      <c r="S25" s="11"/>
      <c r="T25" s="11"/>
      <c r="U25" s="11"/>
      <c r="V25" s="11"/>
    </row>
    <row r="26" spans="1:22" s="14" customFormat="1" ht="11.25" customHeight="1">
      <c r="A26" s="12" t="str">
        <f t="shared" si="7"/>
        <v>кумулятивно</v>
      </c>
      <c r="B26" s="13">
        <f>B25</f>
        <v>7.05792</v>
      </c>
      <c r="C26" s="13">
        <f aca="true" t="shared" si="10" ref="C26:M26">B26+C25</f>
        <v>79.17703</v>
      </c>
      <c r="D26" s="13">
        <f t="shared" si="10"/>
        <v>211.02172000000002</v>
      </c>
      <c r="E26" s="13">
        <f t="shared" si="10"/>
        <v>280.89827</v>
      </c>
      <c r="F26" s="13">
        <f t="shared" si="10"/>
        <v>320.53284</v>
      </c>
      <c r="G26" s="13">
        <f t="shared" si="10"/>
        <v>381.43701</v>
      </c>
      <c r="H26" s="13">
        <f t="shared" si="10"/>
        <v>415.74989</v>
      </c>
      <c r="I26" s="13">
        <f t="shared" si="10"/>
        <v>458.33880999999997</v>
      </c>
      <c r="J26" s="13">
        <f t="shared" si="10"/>
        <v>540.5897</v>
      </c>
      <c r="K26" s="13">
        <f t="shared" si="10"/>
        <v>614.23951</v>
      </c>
      <c r="L26" s="13">
        <f t="shared" si="10"/>
        <v>762.6032299999999</v>
      </c>
      <c r="M26" s="13">
        <f t="shared" si="10"/>
        <v>762.6032299999999</v>
      </c>
      <c r="N26" s="11"/>
      <c r="O26" s="11"/>
      <c r="P26" s="11"/>
      <c r="Q26" s="11"/>
      <c r="R26" s="11"/>
      <c r="S26" s="11"/>
      <c r="T26" s="11"/>
      <c r="U26" s="11"/>
      <c r="V26" s="11"/>
    </row>
    <row r="27" spans="1:22" s="18" customFormat="1" ht="11.25">
      <c r="A27" s="15" t="str">
        <f t="shared" si="7"/>
        <v>Оплата комунальних послуг та енергоносіїв</v>
      </c>
      <c r="B27" s="16">
        <v>1264.3394</v>
      </c>
      <c r="C27" s="16">
        <v>7450.948660000001</v>
      </c>
      <c r="D27" s="16">
        <v>11394.138580000003</v>
      </c>
      <c r="E27" s="16">
        <v>10432.376329999997</v>
      </c>
      <c r="F27" s="16">
        <v>4045.4763400000015</v>
      </c>
      <c r="G27" s="16">
        <v>3583.3784400000004</v>
      </c>
      <c r="H27" s="16">
        <v>2079.4614300000007</v>
      </c>
      <c r="I27" s="16">
        <v>1798.6693200000004</v>
      </c>
      <c r="J27" s="16">
        <v>2740.18652</v>
      </c>
      <c r="K27" s="16">
        <v>2269.3311400000007</v>
      </c>
      <c r="L27" s="16">
        <v>2151.9254400000004</v>
      </c>
      <c r="M27" s="16">
        <v>0</v>
      </c>
      <c r="N27" s="11"/>
      <c r="O27" s="11"/>
      <c r="P27" s="11"/>
      <c r="Q27" s="11"/>
      <c r="R27" s="11"/>
      <c r="S27" s="11"/>
      <c r="T27" s="11"/>
      <c r="U27" s="11"/>
      <c r="V27" s="11"/>
    </row>
    <row r="28" spans="1:22" s="14" customFormat="1" ht="11.25" customHeight="1">
      <c r="A28" s="12" t="str">
        <f t="shared" si="7"/>
        <v>кумулятивно</v>
      </c>
      <c r="B28" s="13">
        <f>B27</f>
        <v>1264.3394</v>
      </c>
      <c r="C28" s="13">
        <f aca="true" t="shared" si="11" ref="C28:M28">B28+C27</f>
        <v>8715.28806</v>
      </c>
      <c r="D28" s="13">
        <f t="shared" si="11"/>
        <v>20109.426640000005</v>
      </c>
      <c r="E28" s="13">
        <f t="shared" si="11"/>
        <v>30541.802970000004</v>
      </c>
      <c r="F28" s="13">
        <f t="shared" si="11"/>
        <v>34587.279310000005</v>
      </c>
      <c r="G28" s="13">
        <f t="shared" si="11"/>
        <v>38170.657750000006</v>
      </c>
      <c r="H28" s="13">
        <f t="shared" si="11"/>
        <v>40250.11918000001</v>
      </c>
      <c r="I28" s="13">
        <f t="shared" si="11"/>
        <v>42048.78850000001</v>
      </c>
      <c r="J28" s="13">
        <f t="shared" si="11"/>
        <v>44788.97502000001</v>
      </c>
      <c r="K28" s="13">
        <f t="shared" si="11"/>
        <v>47058.306160000015</v>
      </c>
      <c r="L28" s="13">
        <f t="shared" si="11"/>
        <v>49210.231600000014</v>
      </c>
      <c r="M28" s="13">
        <f t="shared" si="11"/>
        <v>49210.231600000014</v>
      </c>
      <c r="N28" s="11"/>
      <c r="O28" s="11"/>
      <c r="P28" s="11"/>
      <c r="Q28" s="11"/>
      <c r="R28" s="11"/>
      <c r="S28" s="11"/>
      <c r="T28" s="11"/>
      <c r="U28" s="11"/>
      <c r="V28" s="11"/>
    </row>
    <row r="29" spans="1:22" s="20" customFormat="1" ht="11.25" customHeight="1">
      <c r="A29" s="19" t="str">
        <f t="shared" si="7"/>
        <v>Соціальне забезпечення</v>
      </c>
      <c r="B29" s="16">
        <v>3726.2108699999994</v>
      </c>
      <c r="C29" s="16">
        <v>4002.9195999999997</v>
      </c>
      <c r="D29" s="16">
        <v>5446.802939999999</v>
      </c>
      <c r="E29" s="16">
        <v>4457.5685</v>
      </c>
      <c r="F29" s="16">
        <v>4343.29763</v>
      </c>
      <c r="G29" s="16">
        <v>4560.879789999999</v>
      </c>
      <c r="H29" s="16">
        <v>4621.28187</v>
      </c>
      <c r="I29" s="16">
        <v>4020.25724</v>
      </c>
      <c r="J29" s="16">
        <v>5461.36764</v>
      </c>
      <c r="K29" s="16">
        <v>5611.668019999999</v>
      </c>
      <c r="L29" s="16">
        <v>585.39412</v>
      </c>
      <c r="M29" s="16">
        <v>0</v>
      </c>
      <c r="N29" s="11"/>
      <c r="O29" s="11"/>
      <c r="P29" s="11"/>
      <c r="Q29" s="11"/>
      <c r="R29" s="11"/>
      <c r="S29" s="11"/>
      <c r="T29" s="11"/>
      <c r="U29" s="11"/>
      <c r="V29" s="11"/>
    </row>
    <row r="30" spans="1:22" s="14" customFormat="1" ht="11.25" customHeight="1">
      <c r="A30" s="12" t="str">
        <f t="shared" si="7"/>
        <v>кумулятивно</v>
      </c>
      <c r="B30" s="13">
        <f>B29</f>
        <v>3726.2108699999994</v>
      </c>
      <c r="C30" s="13">
        <f aca="true" t="shared" si="12" ref="C30:M30">B30+C29</f>
        <v>7729.130469999999</v>
      </c>
      <c r="D30" s="13">
        <f t="shared" si="12"/>
        <v>13175.933409999998</v>
      </c>
      <c r="E30" s="13">
        <f t="shared" si="12"/>
        <v>17633.50191</v>
      </c>
      <c r="F30" s="13">
        <f t="shared" si="12"/>
        <v>21976.79954</v>
      </c>
      <c r="G30" s="13">
        <f t="shared" si="12"/>
        <v>26537.67933</v>
      </c>
      <c r="H30" s="13">
        <f t="shared" si="12"/>
        <v>31158.961199999998</v>
      </c>
      <c r="I30" s="13">
        <f t="shared" si="12"/>
        <v>35179.21844</v>
      </c>
      <c r="J30" s="13">
        <f t="shared" si="12"/>
        <v>40640.586079999994</v>
      </c>
      <c r="K30" s="13">
        <f t="shared" si="12"/>
        <v>46252.25409999999</v>
      </c>
      <c r="L30" s="13">
        <f t="shared" si="12"/>
        <v>46837.64821999999</v>
      </c>
      <c r="M30" s="13">
        <f t="shared" si="12"/>
        <v>46837.64821999999</v>
      </c>
      <c r="N30" s="11"/>
      <c r="O30" s="11"/>
      <c r="P30" s="11"/>
      <c r="Q30" s="11"/>
      <c r="R30" s="11"/>
      <c r="S30" s="11"/>
      <c r="T30" s="11"/>
      <c r="U30" s="11"/>
      <c r="V30" s="11"/>
    </row>
    <row r="31" spans="1:13" s="29" customFormat="1" ht="11.25" customHeight="1">
      <c r="A31" s="19" t="str">
        <f t="shared" si="7"/>
        <v>Капітальні видатки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</row>
    <row r="32" spans="1:22" s="14" customFormat="1" ht="11.25" customHeight="1">
      <c r="A32" s="21" t="str">
        <f t="shared" si="7"/>
        <v>кумулятивно</v>
      </c>
      <c r="B32" s="22">
        <f>B31</f>
        <v>0</v>
      </c>
      <c r="C32" s="22">
        <f aca="true" t="shared" si="13" ref="C32:M32">B32+C31</f>
        <v>0</v>
      </c>
      <c r="D32" s="22">
        <f t="shared" si="13"/>
        <v>0</v>
      </c>
      <c r="E32" s="22">
        <f t="shared" si="13"/>
        <v>0</v>
      </c>
      <c r="F32" s="22">
        <f t="shared" si="13"/>
        <v>0</v>
      </c>
      <c r="G32" s="22">
        <f t="shared" si="13"/>
        <v>0</v>
      </c>
      <c r="H32" s="22">
        <f t="shared" si="13"/>
        <v>0</v>
      </c>
      <c r="I32" s="22">
        <f t="shared" si="13"/>
        <v>0</v>
      </c>
      <c r="J32" s="22">
        <f t="shared" si="13"/>
        <v>0</v>
      </c>
      <c r="K32" s="22">
        <f t="shared" si="13"/>
        <v>0</v>
      </c>
      <c r="L32" s="22">
        <f t="shared" si="13"/>
        <v>0</v>
      </c>
      <c r="M32" s="22">
        <f t="shared" si="13"/>
        <v>0</v>
      </c>
      <c r="N32" s="11"/>
      <c r="O32" s="11"/>
      <c r="P32" s="11"/>
      <c r="Q32" s="11"/>
      <c r="R32" s="11"/>
      <c r="S32" s="11"/>
      <c r="T32" s="11"/>
      <c r="U32" s="11"/>
      <c r="V32" s="11"/>
    </row>
    <row r="33" spans="1:22" s="28" customFormat="1" ht="11.25" customHeight="1">
      <c r="A33" s="23" t="str">
        <f t="shared" si="7"/>
        <v>Всього</v>
      </c>
      <c r="B33" s="24">
        <v>74376.6739</v>
      </c>
      <c r="C33" s="24">
        <v>85913.3806</v>
      </c>
      <c r="D33" s="24">
        <v>94973.20345999999</v>
      </c>
      <c r="E33" s="24">
        <v>88415.07175999998</v>
      </c>
      <c r="F33" s="24">
        <v>80460.51717</v>
      </c>
      <c r="G33" s="24">
        <v>98389.01857</v>
      </c>
      <c r="H33" s="24">
        <v>76294.84931000002</v>
      </c>
      <c r="I33" s="24">
        <v>69517.28985</v>
      </c>
      <c r="J33" s="24">
        <v>84536.44502999997</v>
      </c>
      <c r="K33" s="24">
        <v>74099.23650000003</v>
      </c>
      <c r="L33" s="24">
        <v>38848.08905</v>
      </c>
      <c r="M33" s="24">
        <v>0</v>
      </c>
      <c r="N33" s="11"/>
      <c r="O33" s="11"/>
      <c r="P33" s="11"/>
      <c r="Q33" s="11"/>
      <c r="R33" s="11"/>
      <c r="S33" s="11"/>
      <c r="T33" s="11"/>
      <c r="U33" s="11"/>
      <c r="V33" s="11"/>
    </row>
    <row r="34" spans="1:22" s="14" customFormat="1" ht="11.25" customHeight="1">
      <c r="A34" s="25" t="str">
        <f t="shared" si="7"/>
        <v>кумулятивно</v>
      </c>
      <c r="B34" s="26">
        <f>B33</f>
        <v>74376.6739</v>
      </c>
      <c r="C34" s="26">
        <f aca="true" t="shared" si="14" ref="C34:M34">B34+C33</f>
        <v>160290.0545</v>
      </c>
      <c r="D34" s="26">
        <f t="shared" si="14"/>
        <v>255263.25796</v>
      </c>
      <c r="E34" s="26">
        <f t="shared" si="14"/>
        <v>343678.32972</v>
      </c>
      <c r="F34" s="26">
        <f t="shared" si="14"/>
        <v>424138.84689</v>
      </c>
      <c r="G34" s="26">
        <f t="shared" si="14"/>
        <v>522527.86546</v>
      </c>
      <c r="H34" s="26">
        <f t="shared" si="14"/>
        <v>598822.71477</v>
      </c>
      <c r="I34" s="26">
        <f t="shared" si="14"/>
        <v>668340.00462</v>
      </c>
      <c r="J34" s="26">
        <f t="shared" si="14"/>
        <v>752876.44965</v>
      </c>
      <c r="K34" s="26">
        <f t="shared" si="14"/>
        <v>826975.68615</v>
      </c>
      <c r="L34" s="26">
        <f t="shared" si="14"/>
        <v>865823.7751999999</v>
      </c>
      <c r="M34" s="26">
        <f t="shared" si="14"/>
        <v>865823.7751999999</v>
      </c>
      <c r="N34" s="11"/>
      <c r="O34" s="11"/>
      <c r="P34" s="11"/>
      <c r="Q34" s="11"/>
      <c r="R34" s="11"/>
      <c r="S34" s="11"/>
      <c r="T34" s="11"/>
      <c r="U34" s="11"/>
      <c r="V34" s="11"/>
    </row>
    <row r="35" spans="1:22" ht="16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11"/>
      <c r="O35" s="11"/>
      <c r="P35" s="11"/>
      <c r="Q35" s="11"/>
      <c r="R35" s="11"/>
      <c r="S35" s="11"/>
      <c r="T35" s="11"/>
      <c r="U35" s="11"/>
      <c r="V35" s="11"/>
    </row>
    <row r="36" spans="1:22" ht="11.25" customHeight="1">
      <c r="A36" s="30" t="s">
        <v>23</v>
      </c>
      <c r="B36" s="31" t="s">
        <v>1</v>
      </c>
      <c r="C36" s="31" t="s">
        <v>2</v>
      </c>
      <c r="D36" s="31" t="s">
        <v>3</v>
      </c>
      <c r="E36" s="31" t="s">
        <v>4</v>
      </c>
      <c r="F36" s="31" t="s">
        <v>5</v>
      </c>
      <c r="G36" s="31" t="s">
        <v>6</v>
      </c>
      <c r="H36" s="31" t="s">
        <v>7</v>
      </c>
      <c r="I36" s="31" t="s">
        <v>8</v>
      </c>
      <c r="J36" s="31" t="s">
        <v>9</v>
      </c>
      <c r="K36" s="31" t="s">
        <v>10</v>
      </c>
      <c r="L36" s="31" t="s">
        <v>11</v>
      </c>
      <c r="M36" s="31" t="s">
        <v>12</v>
      </c>
      <c r="N36" s="11"/>
      <c r="O36" s="11"/>
      <c r="P36" s="11"/>
      <c r="Q36" s="11"/>
      <c r="R36" s="11"/>
      <c r="S36" s="11"/>
      <c r="T36" s="11"/>
      <c r="U36" s="11"/>
      <c r="V36" s="11"/>
    </row>
    <row r="37" spans="1:22" ht="11.25" customHeight="1">
      <c r="A37" s="9" t="str">
        <f aca="true" t="shared" si="15" ref="A37:A50">A5</f>
        <v>Оплата праці і нарахування на заробітну плату</v>
      </c>
      <c r="B37" s="10">
        <f aca="true" t="shared" si="16" ref="B37:M37">IF(B5=0,0,B21/B5*100)</f>
        <v>94.3181923312002</v>
      </c>
      <c r="C37" s="10">
        <f t="shared" si="16"/>
        <v>97.0746495838912</v>
      </c>
      <c r="D37" s="10">
        <f t="shared" si="16"/>
        <v>102.67952956466489</v>
      </c>
      <c r="E37" s="10">
        <f t="shared" si="16"/>
        <v>99.19127784583911</v>
      </c>
      <c r="F37" s="10">
        <f t="shared" si="16"/>
        <v>96.45310854354416</v>
      </c>
      <c r="G37" s="10">
        <f t="shared" si="16"/>
        <v>99.64860788627804</v>
      </c>
      <c r="H37" s="10">
        <f t="shared" si="16"/>
        <v>98.20816375107051</v>
      </c>
      <c r="I37" s="10">
        <f t="shared" si="16"/>
        <v>98.61984092093617</v>
      </c>
      <c r="J37" s="10">
        <f t="shared" si="16"/>
        <v>100.6139554855011</v>
      </c>
      <c r="K37" s="10">
        <f t="shared" si="16"/>
        <v>97.89321942597986</v>
      </c>
      <c r="L37" s="10">
        <f t="shared" si="16"/>
        <v>39.87917444149357</v>
      </c>
      <c r="M37" s="10">
        <f t="shared" si="16"/>
        <v>0</v>
      </c>
      <c r="N37" s="11"/>
      <c r="O37" s="11"/>
      <c r="P37" s="11"/>
      <c r="Q37" s="11"/>
      <c r="R37" s="11"/>
      <c r="S37" s="11"/>
      <c r="T37" s="11"/>
      <c r="U37" s="11"/>
      <c r="V37" s="11"/>
    </row>
    <row r="38" spans="1:22" ht="11.25" customHeight="1">
      <c r="A38" s="12" t="str">
        <f t="shared" si="15"/>
        <v>кумулятивно</v>
      </c>
      <c r="B38" s="13">
        <f aca="true" t="shared" si="17" ref="B38:M38">IF(B6=0,0,B22/B6*100)</f>
        <v>94.3181923312002</v>
      </c>
      <c r="C38" s="13">
        <f t="shared" si="17"/>
        <v>95.69776751353831</v>
      </c>
      <c r="D38" s="13">
        <f t="shared" si="17"/>
        <v>98.03232346207284</v>
      </c>
      <c r="E38" s="13">
        <f t="shared" si="17"/>
        <v>98.3215279670939</v>
      </c>
      <c r="F38" s="13">
        <f t="shared" si="17"/>
        <v>97.93940298888782</v>
      </c>
      <c r="G38" s="13">
        <f t="shared" si="17"/>
        <v>98.32749710464587</v>
      </c>
      <c r="H38" s="13">
        <f t="shared" si="17"/>
        <v>98.31188599966751</v>
      </c>
      <c r="I38" s="13">
        <f t="shared" si="17"/>
        <v>98.339846734291</v>
      </c>
      <c r="J38" s="13">
        <f t="shared" si="17"/>
        <v>98.57861276110981</v>
      </c>
      <c r="K38" s="13">
        <f t="shared" si="17"/>
        <v>98.51366732912895</v>
      </c>
      <c r="L38" s="13">
        <f t="shared" si="17"/>
        <v>93.42564644707967</v>
      </c>
      <c r="M38" s="13">
        <f t="shared" si="17"/>
        <v>85.3497388214956</v>
      </c>
      <c r="N38" s="11"/>
      <c r="O38" s="11"/>
      <c r="P38" s="11"/>
      <c r="Q38" s="11"/>
      <c r="R38" s="11"/>
      <c r="S38" s="11"/>
      <c r="T38" s="11"/>
      <c r="U38" s="11"/>
      <c r="V38" s="11"/>
    </row>
    <row r="39" spans="1:22" ht="11.25" customHeight="1">
      <c r="A39" s="15" t="str">
        <f t="shared" si="15"/>
        <v>Продукти харчування</v>
      </c>
      <c r="B39" s="16">
        <f aca="true" t="shared" si="18" ref="B39:M39">IF(B7=0,0,B23/B7*100)</f>
        <v>26.887865452240373</v>
      </c>
      <c r="C39" s="16">
        <f t="shared" si="18"/>
        <v>76.77414409128602</v>
      </c>
      <c r="D39" s="16">
        <f t="shared" si="18"/>
        <v>102.93693239167816</v>
      </c>
      <c r="E39" s="16">
        <f t="shared" si="18"/>
        <v>90.83315321026005</v>
      </c>
      <c r="F39" s="16">
        <f t="shared" si="18"/>
        <v>101.00318336372148</v>
      </c>
      <c r="G39" s="16">
        <f t="shared" si="18"/>
        <v>111.62998916294869</v>
      </c>
      <c r="H39" s="16">
        <f t="shared" si="18"/>
        <v>91.14409157429297</v>
      </c>
      <c r="I39" s="16">
        <f t="shared" si="18"/>
        <v>82.14683055816289</v>
      </c>
      <c r="J39" s="16">
        <f t="shared" si="18"/>
        <v>103.84617269047696</v>
      </c>
      <c r="K39" s="16">
        <f t="shared" si="18"/>
        <v>89.224494480946</v>
      </c>
      <c r="L39" s="16">
        <f t="shared" si="18"/>
        <v>36.844481859151166</v>
      </c>
      <c r="M39" s="16">
        <f t="shared" si="18"/>
        <v>0</v>
      </c>
      <c r="N39" s="11"/>
      <c r="O39" s="11"/>
      <c r="P39" s="11"/>
      <c r="Q39" s="11"/>
      <c r="R39" s="11"/>
      <c r="S39" s="11"/>
      <c r="T39" s="11"/>
      <c r="U39" s="11"/>
      <c r="V39" s="11"/>
    </row>
    <row r="40" spans="1:22" ht="11.25" customHeight="1">
      <c r="A40" s="12" t="str">
        <f t="shared" si="15"/>
        <v>кумулятивно</v>
      </c>
      <c r="B40" s="13">
        <f aca="true" t="shared" si="19" ref="B40:M40">IF(B8=0,0,B24/B8*100)</f>
        <v>26.887865452240373</v>
      </c>
      <c r="C40" s="13">
        <f t="shared" si="19"/>
        <v>55.95540755097533</v>
      </c>
      <c r="D40" s="13">
        <f t="shared" si="19"/>
        <v>72.00102173219783</v>
      </c>
      <c r="E40" s="13">
        <f t="shared" si="19"/>
        <v>77.19355542245961</v>
      </c>
      <c r="F40" s="13">
        <f t="shared" si="19"/>
        <v>81.65381399827646</v>
      </c>
      <c r="G40" s="13">
        <f t="shared" si="19"/>
        <v>84.78235700407983</v>
      </c>
      <c r="H40" s="13">
        <f t="shared" si="19"/>
        <v>85.23916955397554</v>
      </c>
      <c r="I40" s="13">
        <f t="shared" si="19"/>
        <v>85.0041578305951</v>
      </c>
      <c r="J40" s="13">
        <f t="shared" si="19"/>
        <v>87.85798836624447</v>
      </c>
      <c r="K40" s="13">
        <f t="shared" si="19"/>
        <v>88.04759181461041</v>
      </c>
      <c r="L40" s="13">
        <f t="shared" si="19"/>
        <v>81.89484907149715</v>
      </c>
      <c r="M40" s="13">
        <f t="shared" si="19"/>
        <v>73.62806480226615</v>
      </c>
      <c r="N40" s="11"/>
      <c r="O40" s="11"/>
      <c r="P40" s="11"/>
      <c r="Q40" s="11"/>
      <c r="R40" s="11"/>
      <c r="S40" s="11"/>
      <c r="T40" s="11"/>
      <c r="U40" s="11"/>
      <c r="V40" s="11"/>
    </row>
    <row r="41" spans="1:22" ht="11.25" customHeight="1">
      <c r="A41" s="15" t="str">
        <f t="shared" si="15"/>
        <v>Медикаменти та перев'язувальні матеріали</v>
      </c>
      <c r="B41" s="16">
        <f aca="true" t="shared" si="20" ref="B41:M41">IF(B9=0,0,B25/B9*100)</f>
        <v>5.505612543390928</v>
      </c>
      <c r="C41" s="16">
        <f t="shared" si="20"/>
        <v>67.40796717419548</v>
      </c>
      <c r="D41" s="16">
        <f t="shared" si="20"/>
        <v>202.30886911155443</v>
      </c>
      <c r="E41" s="16">
        <f t="shared" si="20"/>
        <v>71.38053793427517</v>
      </c>
      <c r="F41" s="16">
        <f t="shared" si="20"/>
        <v>71.40463364980992</v>
      </c>
      <c r="G41" s="16">
        <f t="shared" si="20"/>
        <v>135.1024179236912</v>
      </c>
      <c r="H41" s="16">
        <f t="shared" si="20"/>
        <v>84.94969300851653</v>
      </c>
      <c r="I41" s="16">
        <f t="shared" si="20"/>
        <v>85.14548471580797</v>
      </c>
      <c r="J41" s="16">
        <f t="shared" si="20"/>
        <v>63.65773791096525</v>
      </c>
      <c r="K41" s="16">
        <f t="shared" si="20"/>
        <v>61.41578552368245</v>
      </c>
      <c r="L41" s="16">
        <f t="shared" si="20"/>
        <v>200.04546619025146</v>
      </c>
      <c r="M41" s="16">
        <f t="shared" si="20"/>
        <v>0</v>
      </c>
      <c r="N41" s="11"/>
      <c r="O41" s="11"/>
      <c r="P41" s="11"/>
      <c r="Q41" s="11"/>
      <c r="R41" s="11"/>
      <c r="S41" s="11"/>
      <c r="T41" s="11"/>
      <c r="U41" s="11"/>
      <c r="V41" s="11"/>
    </row>
    <row r="42" spans="1:22" ht="11.25" customHeight="1">
      <c r="A42" s="12" t="str">
        <f t="shared" si="15"/>
        <v>кумулятивно</v>
      </c>
      <c r="B42" s="13">
        <f aca="true" t="shared" si="21" ref="B42:M42">IF(B10=0,0,B26/B10*100)</f>
        <v>5.505612543390928</v>
      </c>
      <c r="C42" s="13">
        <f t="shared" si="21"/>
        <v>33.66599343492755</v>
      </c>
      <c r="D42" s="13">
        <f t="shared" si="21"/>
        <v>70.25766928357872</v>
      </c>
      <c r="E42" s="13">
        <f t="shared" si="21"/>
        <v>70.53368135855388</v>
      </c>
      <c r="F42" s="13">
        <f t="shared" si="21"/>
        <v>70.64022355725791</v>
      </c>
      <c r="G42" s="13">
        <f t="shared" si="21"/>
        <v>76.46572005917801</v>
      </c>
      <c r="H42" s="13">
        <f t="shared" si="21"/>
        <v>77.10123213643259</v>
      </c>
      <c r="I42" s="13">
        <f t="shared" si="21"/>
        <v>77.78408132440666</v>
      </c>
      <c r="J42" s="13">
        <f t="shared" si="21"/>
        <v>75.24357195251464</v>
      </c>
      <c r="K42" s="13">
        <f t="shared" si="21"/>
        <v>73.26565979581882</v>
      </c>
      <c r="L42" s="13">
        <f t="shared" si="21"/>
        <v>83.5694765587844</v>
      </c>
      <c r="M42" s="13">
        <f t="shared" si="21"/>
        <v>79.44983669408401</v>
      </c>
      <c r="N42" s="11"/>
      <c r="O42" s="11"/>
      <c r="P42" s="11"/>
      <c r="Q42" s="11"/>
      <c r="R42" s="11"/>
      <c r="S42" s="11"/>
      <c r="T42" s="11"/>
      <c r="U42" s="11"/>
      <c r="V42" s="11"/>
    </row>
    <row r="43" spans="1:22" s="18" customFormat="1" ht="11.25" customHeight="1">
      <c r="A43" s="15" t="str">
        <f t="shared" si="15"/>
        <v>Оплата комунальних послуг та енергоносіїв</v>
      </c>
      <c r="B43" s="16">
        <f aca="true" t="shared" si="22" ref="B43:M43">IF(B11=0,0,B27/B11*100)</f>
        <v>9.601646240293856</v>
      </c>
      <c r="C43" s="16">
        <f t="shared" si="22"/>
        <v>58.74168051716373</v>
      </c>
      <c r="D43" s="16">
        <f t="shared" si="22"/>
        <v>121.10039296036273</v>
      </c>
      <c r="E43" s="16">
        <f t="shared" si="22"/>
        <v>223.10747930577412</v>
      </c>
      <c r="F43" s="16">
        <f t="shared" si="22"/>
        <v>188.44321563191156</v>
      </c>
      <c r="G43" s="16">
        <f t="shared" si="22"/>
        <v>180.00206154184644</v>
      </c>
      <c r="H43" s="16">
        <f t="shared" si="22"/>
        <v>131.2312445332449</v>
      </c>
      <c r="I43" s="16">
        <f t="shared" si="22"/>
        <v>91.36023885012241</v>
      </c>
      <c r="J43" s="16">
        <f t="shared" si="22"/>
        <v>103.5913320371437</v>
      </c>
      <c r="K43" s="16">
        <f t="shared" si="22"/>
        <v>41.57018088908004</v>
      </c>
      <c r="L43" s="16">
        <f t="shared" si="22"/>
        <v>19.216011707171415</v>
      </c>
      <c r="M43" s="16">
        <f t="shared" si="22"/>
        <v>0</v>
      </c>
      <c r="N43" s="11"/>
      <c r="O43" s="11"/>
      <c r="P43" s="11"/>
      <c r="Q43" s="11"/>
      <c r="R43" s="11"/>
      <c r="S43" s="11"/>
      <c r="T43" s="11"/>
      <c r="U43" s="11"/>
      <c r="V43" s="11"/>
    </row>
    <row r="44" spans="1:22" s="14" customFormat="1" ht="11.25" customHeight="1">
      <c r="A44" s="12" t="str">
        <f t="shared" si="15"/>
        <v>кумулятивно</v>
      </c>
      <c r="B44" s="13">
        <f aca="true" t="shared" si="23" ref="B44:M44">IF(B12=0,0,B28/B12*100)</f>
        <v>9.601646240293856</v>
      </c>
      <c r="C44" s="13">
        <f t="shared" si="23"/>
        <v>33.71197049876519</v>
      </c>
      <c r="D44" s="13">
        <f t="shared" si="23"/>
        <v>57.03015262481036</v>
      </c>
      <c r="E44" s="13">
        <f t="shared" si="23"/>
        <v>76.47498420323922</v>
      </c>
      <c r="F44" s="13">
        <f t="shared" si="23"/>
        <v>82.18673575204394</v>
      </c>
      <c r="G44" s="13">
        <f t="shared" si="23"/>
        <v>86.60482567749584</v>
      </c>
      <c r="H44" s="13">
        <f t="shared" si="23"/>
        <v>88.15356515834506</v>
      </c>
      <c r="I44" s="13">
        <f t="shared" si="23"/>
        <v>88.28611762107309</v>
      </c>
      <c r="J44" s="13">
        <f t="shared" si="23"/>
        <v>89.09142355777949</v>
      </c>
      <c r="K44" s="13">
        <f t="shared" si="23"/>
        <v>84.43665109604284</v>
      </c>
      <c r="L44" s="13">
        <f t="shared" si="23"/>
        <v>73.52416487079152</v>
      </c>
      <c r="M44" s="13">
        <f t="shared" si="23"/>
        <v>58.142136497362884</v>
      </c>
      <c r="N44" s="11"/>
      <c r="O44" s="11"/>
      <c r="P44" s="11"/>
      <c r="Q44" s="11"/>
      <c r="R44" s="11"/>
      <c r="S44" s="11"/>
      <c r="T44" s="11"/>
      <c r="U44" s="11"/>
      <c r="V44" s="11"/>
    </row>
    <row r="45" spans="1:22" ht="11.25">
      <c r="A45" s="19" t="str">
        <f t="shared" si="15"/>
        <v>Соціальне забезпечення</v>
      </c>
      <c r="B45" s="16">
        <f aca="true" t="shared" si="24" ref="B45:M45">IF(B13=0,0,B29/B13*100)</f>
        <v>63.90363736206444</v>
      </c>
      <c r="C45" s="16">
        <f t="shared" si="24"/>
        <v>89.38683818803902</v>
      </c>
      <c r="D45" s="16">
        <f t="shared" si="24"/>
        <v>117.29383070702933</v>
      </c>
      <c r="E45" s="16">
        <f t="shared" si="24"/>
        <v>98.39016735893726</v>
      </c>
      <c r="F45" s="16">
        <f t="shared" si="24"/>
        <v>65.96189067265887</v>
      </c>
      <c r="G45" s="16">
        <f t="shared" si="24"/>
        <v>102.46195519457166</v>
      </c>
      <c r="H45" s="16">
        <f t="shared" si="24"/>
        <v>138.06047970775148</v>
      </c>
      <c r="I45" s="16">
        <f t="shared" si="24"/>
        <v>124.73978494623654</v>
      </c>
      <c r="J45" s="16">
        <f t="shared" si="24"/>
        <v>91.06864706379663</v>
      </c>
      <c r="K45" s="16">
        <f t="shared" si="24"/>
        <v>112.73335537777145</v>
      </c>
      <c r="L45" s="16">
        <f t="shared" si="24"/>
        <v>11.996071216476135</v>
      </c>
      <c r="M45" s="16">
        <f t="shared" si="24"/>
        <v>0</v>
      </c>
      <c r="N45" s="11"/>
      <c r="O45" s="11"/>
      <c r="P45" s="11"/>
      <c r="Q45" s="11"/>
      <c r="R45" s="11"/>
      <c r="S45" s="11"/>
      <c r="T45" s="11"/>
      <c r="U45" s="11"/>
      <c r="V45" s="11"/>
    </row>
    <row r="46" spans="1:22" ht="11.25" customHeight="1">
      <c r="A46" s="12" t="str">
        <f t="shared" si="15"/>
        <v>кумулятивно</v>
      </c>
      <c r="B46" s="13">
        <f aca="true" t="shared" si="25" ref="B46:M46">IF(B14=0,0,B30/B14*100)</f>
        <v>63.90363736206444</v>
      </c>
      <c r="C46" s="13">
        <f t="shared" si="25"/>
        <v>74.97326625914644</v>
      </c>
      <c r="D46" s="13">
        <f t="shared" si="25"/>
        <v>88.1161998131868</v>
      </c>
      <c r="E46" s="13">
        <f t="shared" si="25"/>
        <v>90.50521861959577</v>
      </c>
      <c r="F46" s="13">
        <f t="shared" si="25"/>
        <v>84.3057735423536</v>
      </c>
      <c r="G46" s="13">
        <f t="shared" si="25"/>
        <v>86.95388685097696</v>
      </c>
      <c r="H46" s="13">
        <f t="shared" si="25"/>
        <v>92.00513993987694</v>
      </c>
      <c r="I46" s="13">
        <f t="shared" si="25"/>
        <v>94.84964027110775</v>
      </c>
      <c r="J46" s="13">
        <f t="shared" si="25"/>
        <v>94.32338333468176</v>
      </c>
      <c r="K46" s="13">
        <f t="shared" si="25"/>
        <v>96.23003074508871</v>
      </c>
      <c r="L46" s="13">
        <f t="shared" si="25"/>
        <v>88.46615448159855</v>
      </c>
      <c r="M46" s="13">
        <f t="shared" si="25"/>
        <v>81.4313049684561</v>
      </c>
      <c r="N46" s="11"/>
      <c r="O46" s="11"/>
      <c r="P46" s="11"/>
      <c r="Q46" s="11"/>
      <c r="R46" s="11"/>
      <c r="S46" s="11"/>
      <c r="T46" s="11"/>
      <c r="U46" s="11"/>
      <c r="V46" s="11"/>
    </row>
    <row r="47" spans="1:22" s="32" customFormat="1" ht="11.25" customHeight="1">
      <c r="A47" s="19" t="str">
        <f t="shared" si="15"/>
        <v>Капітальні видатки</v>
      </c>
      <c r="B47" s="16">
        <f aca="true" t="shared" si="26" ref="B47:M47">IF(B15=0,0,B31/B15*100)</f>
        <v>0</v>
      </c>
      <c r="C47" s="16">
        <f t="shared" si="26"/>
        <v>0</v>
      </c>
      <c r="D47" s="16">
        <f t="shared" si="26"/>
        <v>0</v>
      </c>
      <c r="E47" s="16">
        <f t="shared" si="26"/>
        <v>0</v>
      </c>
      <c r="F47" s="16">
        <f t="shared" si="26"/>
        <v>0</v>
      </c>
      <c r="G47" s="16">
        <f t="shared" si="26"/>
        <v>0</v>
      </c>
      <c r="H47" s="16">
        <f t="shared" si="26"/>
        <v>0</v>
      </c>
      <c r="I47" s="16">
        <f t="shared" si="26"/>
        <v>0</v>
      </c>
      <c r="J47" s="16">
        <f t="shared" si="26"/>
        <v>0</v>
      </c>
      <c r="K47" s="16">
        <f t="shared" si="26"/>
        <v>0</v>
      </c>
      <c r="L47" s="16">
        <f t="shared" si="26"/>
        <v>0</v>
      </c>
      <c r="M47" s="16">
        <f t="shared" si="26"/>
        <v>0</v>
      </c>
      <c r="N47" s="11"/>
      <c r="O47" s="11"/>
      <c r="P47" s="11"/>
      <c r="Q47" s="11"/>
      <c r="R47" s="11"/>
      <c r="S47" s="11"/>
      <c r="T47" s="11"/>
      <c r="U47" s="11"/>
      <c r="V47" s="11"/>
    </row>
    <row r="48" spans="1:22" s="28" customFormat="1" ht="11.25" customHeight="1">
      <c r="A48" s="21" t="str">
        <f t="shared" si="15"/>
        <v>кумулятивно</v>
      </c>
      <c r="B48" s="22">
        <f aca="true" t="shared" si="27" ref="B48:M48">IF(B16=0,0,B32/B16*100)</f>
        <v>0</v>
      </c>
      <c r="C48" s="22">
        <f t="shared" si="27"/>
        <v>0</v>
      </c>
      <c r="D48" s="22">
        <f t="shared" si="27"/>
        <v>0</v>
      </c>
      <c r="E48" s="22">
        <f t="shared" si="27"/>
        <v>0</v>
      </c>
      <c r="F48" s="22">
        <f t="shared" si="27"/>
        <v>0</v>
      </c>
      <c r="G48" s="22">
        <f t="shared" si="27"/>
        <v>0</v>
      </c>
      <c r="H48" s="22">
        <f t="shared" si="27"/>
        <v>0</v>
      </c>
      <c r="I48" s="22">
        <f t="shared" si="27"/>
        <v>0</v>
      </c>
      <c r="J48" s="22">
        <f t="shared" si="27"/>
        <v>0</v>
      </c>
      <c r="K48" s="22">
        <f t="shared" si="27"/>
        <v>0</v>
      </c>
      <c r="L48" s="22">
        <f t="shared" si="27"/>
        <v>0</v>
      </c>
      <c r="M48" s="22">
        <f t="shared" si="27"/>
        <v>0</v>
      </c>
      <c r="N48" s="11"/>
      <c r="O48" s="11"/>
      <c r="P48" s="11"/>
      <c r="Q48" s="11"/>
      <c r="R48" s="11"/>
      <c r="S48" s="11"/>
      <c r="T48" s="11"/>
      <c r="U48" s="11"/>
      <c r="V48" s="11"/>
    </row>
    <row r="49" spans="1:22" s="14" customFormat="1" ht="11.25" customHeight="1">
      <c r="A49" s="23" t="str">
        <f t="shared" si="15"/>
        <v>Всього</v>
      </c>
      <c r="B49" s="24">
        <f aca="true" t="shared" si="28" ref="B49:M49">IF(B17=0,0,B33/B17*100)</f>
        <v>68.063503526301</v>
      </c>
      <c r="C49" s="24">
        <f t="shared" si="28"/>
        <v>91.68522791713555</v>
      </c>
      <c r="D49" s="24">
        <f t="shared" si="28"/>
        <v>103.76710558660862</v>
      </c>
      <c r="E49" s="24">
        <f t="shared" si="28"/>
        <v>105.68685517652871</v>
      </c>
      <c r="F49" s="24">
        <f t="shared" si="28"/>
        <v>97.52214993045743</v>
      </c>
      <c r="G49" s="24">
        <f t="shared" si="28"/>
        <v>96.53326217266014</v>
      </c>
      <c r="H49" s="24">
        <f t="shared" si="28"/>
        <v>92.42248181219608</v>
      </c>
      <c r="I49" s="24">
        <f t="shared" si="28"/>
        <v>101.44840145117723</v>
      </c>
      <c r="J49" s="24">
        <f t="shared" si="28"/>
        <v>97.11808185077945</v>
      </c>
      <c r="K49" s="24">
        <f t="shared" si="28"/>
        <v>86.88750755480594</v>
      </c>
      <c r="L49" s="24">
        <f t="shared" si="28"/>
        <v>42.035424253297826</v>
      </c>
      <c r="M49" s="24">
        <f t="shared" si="28"/>
        <v>0</v>
      </c>
      <c r="N49" s="11"/>
      <c r="O49" s="11"/>
      <c r="P49" s="11"/>
      <c r="Q49" s="11"/>
      <c r="R49" s="11"/>
      <c r="S49" s="11"/>
      <c r="T49" s="11"/>
      <c r="U49" s="11"/>
      <c r="V49" s="11"/>
    </row>
    <row r="50" spans="1:22" s="14" customFormat="1" ht="11.25" customHeight="1">
      <c r="A50" s="25" t="str">
        <f t="shared" si="15"/>
        <v>кумулятивно</v>
      </c>
      <c r="B50" s="26">
        <f aca="true" t="shared" si="29" ref="B50:M50">IF(B18=0,0,B34/B18*100)</f>
        <v>68.063503526301</v>
      </c>
      <c r="C50" s="26">
        <f t="shared" si="29"/>
        <v>78.96834909837426</v>
      </c>
      <c r="D50" s="26">
        <f t="shared" si="29"/>
        <v>86.67521705445517</v>
      </c>
      <c r="E50" s="26">
        <f t="shared" si="29"/>
        <v>90.88098944111827</v>
      </c>
      <c r="F50" s="26">
        <f t="shared" si="29"/>
        <v>92.07041031376518</v>
      </c>
      <c r="G50" s="26">
        <f t="shared" si="29"/>
        <v>92.87892862160207</v>
      </c>
      <c r="H50" s="26">
        <f t="shared" si="29"/>
        <v>92.82052315270982</v>
      </c>
      <c r="I50" s="26">
        <f t="shared" si="29"/>
        <v>93.64895562975173</v>
      </c>
      <c r="J50" s="26">
        <f t="shared" si="29"/>
        <v>94.02608349283577</v>
      </c>
      <c r="K50" s="26">
        <f t="shared" si="29"/>
        <v>93.3389546650271</v>
      </c>
      <c r="L50" s="26">
        <f t="shared" si="29"/>
        <v>88.49298369151798</v>
      </c>
      <c r="M50" s="26">
        <f t="shared" si="29"/>
        <v>79.96674139891282</v>
      </c>
      <c r="N50" s="11"/>
      <c r="O50" s="11"/>
      <c r="P50" s="11"/>
      <c r="Q50" s="11"/>
      <c r="R50" s="11"/>
      <c r="S50" s="11"/>
      <c r="T50" s="11"/>
      <c r="U50" s="11"/>
      <c r="V50" s="11"/>
    </row>
    <row r="51" spans="1:22" ht="16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11"/>
      <c r="O51" s="11"/>
      <c r="P51" s="11"/>
      <c r="Q51" s="11"/>
      <c r="R51" s="11"/>
      <c r="S51" s="11"/>
      <c r="T51" s="11"/>
      <c r="U51" s="11"/>
      <c r="V51" s="11"/>
    </row>
    <row r="52" spans="1:22" ht="11.25" customHeight="1">
      <c r="A52" s="7" t="s">
        <v>24</v>
      </c>
      <c r="B52" s="8" t="s">
        <v>1</v>
      </c>
      <c r="C52" s="8" t="s">
        <v>2</v>
      </c>
      <c r="D52" s="8" t="s">
        <v>3</v>
      </c>
      <c r="E52" s="8" t="s">
        <v>4</v>
      </c>
      <c r="F52" s="8" t="s">
        <v>5</v>
      </c>
      <c r="G52" s="8" t="s">
        <v>6</v>
      </c>
      <c r="H52" s="8" t="s">
        <v>7</v>
      </c>
      <c r="I52" s="8" t="s">
        <v>8</v>
      </c>
      <c r="J52" s="8" t="s">
        <v>9</v>
      </c>
      <c r="K52" s="8" t="s">
        <v>10</v>
      </c>
      <c r="L52" s="8" t="s">
        <v>11</v>
      </c>
      <c r="M52" s="8" t="s">
        <v>12</v>
      </c>
      <c r="N52" s="11"/>
      <c r="O52" s="11"/>
      <c r="P52" s="11"/>
      <c r="Q52" s="11"/>
      <c r="R52" s="11"/>
      <c r="S52" s="11"/>
      <c r="T52" s="11"/>
      <c r="U52" s="11"/>
      <c r="V52" s="11"/>
    </row>
    <row r="53" spans="1:22" ht="11.25" customHeight="1">
      <c r="A53" s="9" t="str">
        <f aca="true" t="shared" si="30" ref="A53:A66">A5</f>
        <v>Оплата праці і нарахування на заробітну плату</v>
      </c>
      <c r="B53" s="10">
        <f aca="true" t="shared" si="31" ref="B53:M53">B21-B5</f>
        <v>-2170.9072900000247</v>
      </c>
      <c r="C53" s="10">
        <f t="shared" si="31"/>
        <v>-1119.905229999982</v>
      </c>
      <c r="D53" s="10">
        <f t="shared" si="31"/>
        <v>1029.6275899999964</v>
      </c>
      <c r="E53" s="10">
        <f t="shared" si="31"/>
        <v>-309.02413000002707</v>
      </c>
      <c r="F53" s="10">
        <f t="shared" si="31"/>
        <v>-1396.3773999999976</v>
      </c>
      <c r="G53" s="10">
        <f t="shared" si="31"/>
        <v>-198.70723999998881</v>
      </c>
      <c r="H53" s="10">
        <f t="shared" si="31"/>
        <v>-671.6434599999993</v>
      </c>
      <c r="I53" s="10">
        <f t="shared" si="31"/>
        <v>-394.90931999999884</v>
      </c>
      <c r="J53" s="10">
        <f t="shared" si="31"/>
        <v>226.97533999998996</v>
      </c>
      <c r="K53" s="10">
        <f t="shared" si="31"/>
        <v>-776.5029000000504</v>
      </c>
      <c r="L53" s="10">
        <f t="shared" si="31"/>
        <v>-22220.713640000013</v>
      </c>
      <c r="M53" s="10">
        <f t="shared" si="31"/>
        <v>-40301.991000000016</v>
      </c>
      <c r="N53" s="11"/>
      <c r="O53" s="11"/>
      <c r="P53" s="11"/>
      <c r="Q53" s="11"/>
      <c r="R53" s="11"/>
      <c r="S53" s="11"/>
      <c r="T53" s="11"/>
      <c r="U53" s="11"/>
      <c r="V53" s="11"/>
    </row>
    <row r="54" spans="1:22" ht="11.25" customHeight="1">
      <c r="A54" s="12" t="str">
        <f t="shared" si="30"/>
        <v>кумулятивно</v>
      </c>
      <c r="B54" s="13">
        <f aca="true" t="shared" si="32" ref="B54:M54">B22-B6</f>
        <v>-2170.9072900000247</v>
      </c>
      <c r="C54" s="13">
        <f t="shared" si="32"/>
        <v>-3290.8125200000068</v>
      </c>
      <c r="D54" s="13">
        <f t="shared" si="32"/>
        <v>-2261.184930000003</v>
      </c>
      <c r="E54" s="13">
        <f t="shared" si="32"/>
        <v>-2570.209060000023</v>
      </c>
      <c r="F54" s="13">
        <f t="shared" si="32"/>
        <v>-3966.5864600000205</v>
      </c>
      <c r="G54" s="13">
        <f t="shared" si="32"/>
        <v>-4165.293700000009</v>
      </c>
      <c r="H54" s="13">
        <f t="shared" si="32"/>
        <v>-4836.937159999972</v>
      </c>
      <c r="I54" s="13">
        <f t="shared" si="32"/>
        <v>-5231.846480000007</v>
      </c>
      <c r="J54" s="13">
        <f t="shared" si="32"/>
        <v>-5004.871140000003</v>
      </c>
      <c r="K54" s="13">
        <f t="shared" si="32"/>
        <v>-5781.3740400000825</v>
      </c>
      <c r="L54" s="13">
        <f t="shared" si="32"/>
        <v>-28002.087680000113</v>
      </c>
      <c r="M54" s="13">
        <f t="shared" si="32"/>
        <v>-68304.07868000015</v>
      </c>
      <c r="N54" s="11"/>
      <c r="O54" s="11"/>
      <c r="P54" s="11"/>
      <c r="Q54" s="11"/>
      <c r="R54" s="11"/>
      <c r="S54" s="11"/>
      <c r="T54" s="11"/>
      <c r="U54" s="11"/>
      <c r="V54" s="11"/>
    </row>
    <row r="55" spans="1:22" ht="11.25" customHeight="1">
      <c r="A55" s="15" t="str">
        <f t="shared" si="30"/>
        <v>Продукти харчування</v>
      </c>
      <c r="B55" s="16">
        <f aca="true" t="shared" si="33" ref="B55:M55">B23-B7</f>
        <v>-1921.5199599999996</v>
      </c>
      <c r="C55" s="16">
        <f t="shared" si="33"/>
        <v>-852.2776600000007</v>
      </c>
      <c r="D55" s="16">
        <f t="shared" si="33"/>
        <v>95.93333999999959</v>
      </c>
      <c r="E55" s="16">
        <f t="shared" si="33"/>
        <v>-333.7675500000005</v>
      </c>
      <c r="F55" s="16">
        <f t="shared" si="33"/>
        <v>30.536399999999958</v>
      </c>
      <c r="G55" s="16">
        <f t="shared" si="33"/>
        <v>220.21430999999984</v>
      </c>
      <c r="H55" s="16">
        <f t="shared" si="33"/>
        <v>-124.29603999999995</v>
      </c>
      <c r="I55" s="16">
        <f t="shared" si="33"/>
        <v>-287.0163</v>
      </c>
      <c r="J55" s="16">
        <f t="shared" si="33"/>
        <v>145.22675000000072</v>
      </c>
      <c r="K55" s="16">
        <f t="shared" si="33"/>
        <v>-432.7731799999997</v>
      </c>
      <c r="L55" s="16">
        <f t="shared" si="33"/>
        <v>-2496.7195199999996</v>
      </c>
      <c r="M55" s="16">
        <f t="shared" si="33"/>
        <v>-3693.85</v>
      </c>
      <c r="N55" s="11"/>
      <c r="O55" s="11"/>
      <c r="P55" s="11"/>
      <c r="Q55" s="11"/>
      <c r="R55" s="11"/>
      <c r="S55" s="11"/>
      <c r="T55" s="11"/>
      <c r="U55" s="11"/>
      <c r="V55" s="11"/>
    </row>
    <row r="56" spans="1:22" ht="11.25" customHeight="1">
      <c r="A56" s="12" t="str">
        <f t="shared" si="30"/>
        <v>кумулятивно</v>
      </c>
      <c r="B56" s="13">
        <f aca="true" t="shared" si="34" ref="B56:M56">B24-B8</f>
        <v>-1921.5199599999996</v>
      </c>
      <c r="C56" s="13">
        <f t="shared" si="34"/>
        <v>-2773.7976200000003</v>
      </c>
      <c r="D56" s="13">
        <f t="shared" si="34"/>
        <v>-2677.8642800000016</v>
      </c>
      <c r="E56" s="13">
        <f t="shared" si="34"/>
        <v>-3011.631830000002</v>
      </c>
      <c r="F56" s="13">
        <f t="shared" si="34"/>
        <v>-2981.095430000001</v>
      </c>
      <c r="G56" s="13">
        <f t="shared" si="34"/>
        <v>-2760.881120000002</v>
      </c>
      <c r="H56" s="13">
        <f t="shared" si="34"/>
        <v>-2885.177160000003</v>
      </c>
      <c r="I56" s="13">
        <f t="shared" si="34"/>
        <v>-3172.193460000006</v>
      </c>
      <c r="J56" s="13">
        <f t="shared" si="34"/>
        <v>-3026.9667100000042</v>
      </c>
      <c r="K56" s="13">
        <f t="shared" si="34"/>
        <v>-3459.7398900000044</v>
      </c>
      <c r="L56" s="13">
        <f t="shared" si="34"/>
        <v>-5956.459410000003</v>
      </c>
      <c r="M56" s="13">
        <f t="shared" si="34"/>
        <v>-9650.309410000002</v>
      </c>
      <c r="N56" s="11"/>
      <c r="O56" s="11"/>
      <c r="P56" s="11"/>
      <c r="Q56" s="11"/>
      <c r="R56" s="11"/>
      <c r="S56" s="11"/>
      <c r="T56" s="11"/>
      <c r="U56" s="11"/>
      <c r="V56" s="11"/>
    </row>
    <row r="57" spans="1:22" ht="11.25" customHeight="1">
      <c r="A57" s="15" t="str">
        <f t="shared" si="30"/>
        <v>Медикаменти та перев'язувальні матеріали</v>
      </c>
      <c r="B57" s="16">
        <f aca="true" t="shared" si="35" ref="B57:M57">B25-B9</f>
        <v>-121.13708</v>
      </c>
      <c r="C57" s="16">
        <f t="shared" si="35"/>
        <v>-34.86989</v>
      </c>
      <c r="D57" s="16">
        <f t="shared" si="35"/>
        <v>66.67469000000001</v>
      </c>
      <c r="E57" s="16">
        <f t="shared" si="35"/>
        <v>-28.016450000000006</v>
      </c>
      <c r="F57" s="16">
        <f t="shared" si="35"/>
        <v>-15.872430000000008</v>
      </c>
      <c r="G57" s="16">
        <f t="shared" si="35"/>
        <v>15.824169999999995</v>
      </c>
      <c r="H57" s="16">
        <f t="shared" si="35"/>
        <v>-6.079120000000003</v>
      </c>
      <c r="I57" s="16">
        <f t="shared" si="35"/>
        <v>-7.430080000000011</v>
      </c>
      <c r="J57" s="16">
        <f t="shared" si="35"/>
        <v>-46.95711000000003</v>
      </c>
      <c r="K57" s="16">
        <f t="shared" si="35"/>
        <v>-46.27019</v>
      </c>
      <c r="L57" s="16">
        <f t="shared" si="35"/>
        <v>74.19872</v>
      </c>
      <c r="M57" s="16">
        <f t="shared" si="35"/>
        <v>-47.317</v>
      </c>
      <c r="N57" s="11"/>
      <c r="O57" s="11"/>
      <c r="P57" s="11"/>
      <c r="Q57" s="11"/>
      <c r="R57" s="11"/>
      <c r="S57" s="11"/>
      <c r="T57" s="11"/>
      <c r="U57" s="11"/>
      <c r="V57" s="11"/>
    </row>
    <row r="58" spans="1:22" ht="11.25" customHeight="1">
      <c r="A58" s="12" t="str">
        <f t="shared" si="30"/>
        <v>кумулятивно</v>
      </c>
      <c r="B58" s="13">
        <f aca="true" t="shared" si="36" ref="B58:M58">B26-B10</f>
        <v>-121.13708</v>
      </c>
      <c r="C58" s="13">
        <f t="shared" si="36"/>
        <v>-156.00697</v>
      </c>
      <c r="D58" s="13">
        <f t="shared" si="36"/>
        <v>-89.33227999999997</v>
      </c>
      <c r="E58" s="13">
        <f t="shared" si="36"/>
        <v>-117.34872999999993</v>
      </c>
      <c r="F58" s="13">
        <f t="shared" si="36"/>
        <v>-133.22115999999994</v>
      </c>
      <c r="G58" s="13">
        <f t="shared" si="36"/>
        <v>-117.39698999999996</v>
      </c>
      <c r="H58" s="13">
        <f t="shared" si="36"/>
        <v>-123.47611</v>
      </c>
      <c r="I58" s="13">
        <f t="shared" si="36"/>
        <v>-130.90619000000004</v>
      </c>
      <c r="J58" s="13">
        <f t="shared" si="36"/>
        <v>-177.86329999999998</v>
      </c>
      <c r="K58" s="13">
        <f t="shared" si="36"/>
        <v>-224.13348999999994</v>
      </c>
      <c r="L58" s="13">
        <f t="shared" si="36"/>
        <v>-149.93476999999996</v>
      </c>
      <c r="M58" s="13">
        <f t="shared" si="36"/>
        <v>-197.25176999999996</v>
      </c>
      <c r="N58" s="11"/>
      <c r="O58" s="11"/>
      <c r="P58" s="11"/>
      <c r="Q58" s="11"/>
      <c r="R58" s="11"/>
      <c r="S58" s="11"/>
      <c r="T58" s="11"/>
      <c r="U58" s="11"/>
      <c r="V58" s="11"/>
    </row>
    <row r="59" spans="1:22" ht="11.25" customHeight="1">
      <c r="A59" s="15" t="str">
        <f t="shared" si="30"/>
        <v>Оплата комунальних послуг та енергоносіїв</v>
      </c>
      <c r="B59" s="16">
        <f aca="true" t="shared" si="37" ref="B59:M59">B27-B11</f>
        <v>-11903.604599999995</v>
      </c>
      <c r="C59" s="16">
        <f t="shared" si="37"/>
        <v>-5233.313339999996</v>
      </c>
      <c r="D59" s="16">
        <f t="shared" si="37"/>
        <v>1985.301580000003</v>
      </c>
      <c r="E59" s="16">
        <f t="shared" si="37"/>
        <v>5756.434329999999</v>
      </c>
      <c r="F59" s="16">
        <f t="shared" si="37"/>
        <v>1898.6883400000015</v>
      </c>
      <c r="G59" s="16">
        <f t="shared" si="37"/>
        <v>1592.6354400000002</v>
      </c>
      <c r="H59" s="16">
        <f t="shared" si="37"/>
        <v>494.8834300000012</v>
      </c>
      <c r="I59" s="16">
        <f t="shared" si="37"/>
        <v>-170.09667999999897</v>
      </c>
      <c r="J59" s="16">
        <f t="shared" si="37"/>
        <v>94.9975200000008</v>
      </c>
      <c r="K59" s="16">
        <f t="shared" si="37"/>
        <v>-3189.704860000002</v>
      </c>
      <c r="L59" s="16">
        <f t="shared" si="37"/>
        <v>-9046.680559999999</v>
      </c>
      <c r="M59" s="16">
        <f t="shared" si="37"/>
        <v>-17707.12</v>
      </c>
      <c r="N59" s="11"/>
      <c r="O59" s="11"/>
      <c r="P59" s="11"/>
      <c r="Q59" s="11"/>
      <c r="R59" s="11"/>
      <c r="S59" s="11"/>
      <c r="T59" s="11"/>
      <c r="U59" s="11"/>
      <c r="V59" s="11"/>
    </row>
    <row r="60" spans="1:22" ht="11.25" customHeight="1">
      <c r="A60" s="12" t="str">
        <f t="shared" si="30"/>
        <v>кумулятивно</v>
      </c>
      <c r="B60" s="13">
        <f aca="true" t="shared" si="38" ref="B60:M60">B28-B12</f>
        <v>-11903.604599999995</v>
      </c>
      <c r="C60" s="13">
        <f t="shared" si="38"/>
        <v>-17136.917939999992</v>
      </c>
      <c r="D60" s="13">
        <f t="shared" si="38"/>
        <v>-15151.616359999985</v>
      </c>
      <c r="E60" s="13">
        <f t="shared" si="38"/>
        <v>-9395.182029999982</v>
      </c>
      <c r="F60" s="13">
        <f t="shared" si="38"/>
        <v>-7496.493689999981</v>
      </c>
      <c r="G60" s="13">
        <f t="shared" si="38"/>
        <v>-5903.858249999983</v>
      </c>
      <c r="H60" s="13">
        <f t="shared" si="38"/>
        <v>-5408.974819999981</v>
      </c>
      <c r="I60" s="13">
        <f t="shared" si="38"/>
        <v>-5579.071499999976</v>
      </c>
      <c r="J60" s="13">
        <f t="shared" si="38"/>
        <v>-5484.073979999972</v>
      </c>
      <c r="K60" s="13">
        <f t="shared" si="38"/>
        <v>-8673.77883999997</v>
      </c>
      <c r="L60" s="13">
        <f t="shared" si="38"/>
        <v>-17720.459399999978</v>
      </c>
      <c r="M60" s="13">
        <f t="shared" si="38"/>
        <v>-35427.57939999997</v>
      </c>
      <c r="N60" s="11"/>
      <c r="O60" s="11"/>
      <c r="P60" s="11"/>
      <c r="Q60" s="11"/>
      <c r="R60" s="11"/>
      <c r="S60" s="11"/>
      <c r="T60" s="11"/>
      <c r="U60" s="11"/>
      <c r="V60" s="11"/>
    </row>
    <row r="61" spans="1:22" ht="11.25">
      <c r="A61" s="19" t="str">
        <f t="shared" si="30"/>
        <v>Соціальне забезпечення</v>
      </c>
      <c r="B61" s="16">
        <f aca="true" t="shared" si="39" ref="B61:M61">B29-B13</f>
        <v>-2104.773130000001</v>
      </c>
      <c r="C61" s="16">
        <f t="shared" si="39"/>
        <v>-475.2784000000006</v>
      </c>
      <c r="D61" s="16">
        <f t="shared" si="39"/>
        <v>803.0779399999974</v>
      </c>
      <c r="E61" s="16">
        <f t="shared" si="39"/>
        <v>-72.9335000000001</v>
      </c>
      <c r="F61" s="16">
        <f t="shared" si="39"/>
        <v>-2241.2583700000005</v>
      </c>
      <c r="G61" s="16">
        <f t="shared" si="39"/>
        <v>109.5887900000007</v>
      </c>
      <c r="H61" s="16">
        <f t="shared" si="39"/>
        <v>1273.9938700000002</v>
      </c>
      <c r="I61" s="16">
        <f t="shared" si="39"/>
        <v>797.3422399999995</v>
      </c>
      <c r="J61" s="16">
        <f t="shared" si="39"/>
        <v>-535.611359999999</v>
      </c>
      <c r="K61" s="16">
        <f t="shared" si="39"/>
        <v>633.8440199999977</v>
      </c>
      <c r="L61" s="16">
        <f t="shared" si="39"/>
        <v>-4294.487880000001</v>
      </c>
      <c r="M61" s="16">
        <f t="shared" si="39"/>
        <v>-4573.844000000001</v>
      </c>
      <c r="N61" s="11"/>
      <c r="O61" s="11"/>
      <c r="P61" s="11"/>
      <c r="Q61" s="11"/>
      <c r="R61" s="11"/>
      <c r="S61" s="11"/>
      <c r="T61" s="11"/>
      <c r="U61" s="11"/>
      <c r="V61" s="11"/>
    </row>
    <row r="62" spans="1:22" ht="11.25" customHeight="1">
      <c r="A62" s="12" t="str">
        <f t="shared" si="30"/>
        <v>кумулятивно</v>
      </c>
      <c r="B62" s="13">
        <f aca="true" t="shared" si="40" ref="B62:M62">B30-B14</f>
        <v>-2104.773130000001</v>
      </c>
      <c r="C62" s="13">
        <f t="shared" si="40"/>
        <v>-2580.0515300000015</v>
      </c>
      <c r="D62" s="13">
        <f t="shared" si="40"/>
        <v>-1776.973590000005</v>
      </c>
      <c r="E62" s="13">
        <f t="shared" si="40"/>
        <v>-1849.9070900000042</v>
      </c>
      <c r="F62" s="13">
        <f t="shared" si="40"/>
        <v>-4091.165460000004</v>
      </c>
      <c r="G62" s="13">
        <f t="shared" si="40"/>
        <v>-3981.576670000002</v>
      </c>
      <c r="H62" s="13">
        <f t="shared" si="40"/>
        <v>-2707.5828000000038</v>
      </c>
      <c r="I62" s="13">
        <f t="shared" si="40"/>
        <v>-1910.2405600000056</v>
      </c>
      <c r="J62" s="13">
        <f t="shared" si="40"/>
        <v>-2445.8519200000082</v>
      </c>
      <c r="K62" s="13">
        <f t="shared" si="40"/>
        <v>-1812.0079000000114</v>
      </c>
      <c r="L62" s="13">
        <f t="shared" si="40"/>
        <v>-6106.495780000012</v>
      </c>
      <c r="M62" s="13">
        <f t="shared" si="40"/>
        <v>-10680.33978000001</v>
      </c>
      <c r="N62" s="11"/>
      <c r="O62" s="11"/>
      <c r="P62" s="11"/>
      <c r="Q62" s="11"/>
      <c r="R62" s="11"/>
      <c r="S62" s="11"/>
      <c r="T62" s="11"/>
      <c r="U62" s="11"/>
      <c r="V62" s="11"/>
    </row>
    <row r="63" spans="1:22" s="32" customFormat="1" ht="11.25" customHeight="1">
      <c r="A63" s="19" t="str">
        <f t="shared" si="30"/>
        <v>Капітальні видатки</v>
      </c>
      <c r="B63" s="16">
        <f aca="true" t="shared" si="41" ref="B63:M63">B31-B15</f>
        <v>0</v>
      </c>
      <c r="C63" s="16">
        <f t="shared" si="41"/>
        <v>0</v>
      </c>
      <c r="D63" s="16">
        <f t="shared" si="41"/>
        <v>0</v>
      </c>
      <c r="E63" s="16">
        <f t="shared" si="41"/>
        <v>0</v>
      </c>
      <c r="F63" s="16">
        <f t="shared" si="41"/>
        <v>0</v>
      </c>
      <c r="G63" s="16">
        <f t="shared" si="41"/>
        <v>-5.91</v>
      </c>
      <c r="H63" s="16">
        <f t="shared" si="41"/>
        <v>-24.873</v>
      </c>
      <c r="I63" s="16">
        <f t="shared" si="41"/>
        <v>0</v>
      </c>
      <c r="J63" s="16">
        <f t="shared" si="41"/>
        <v>-185.1</v>
      </c>
      <c r="K63" s="16">
        <f t="shared" si="41"/>
        <v>-1384.984</v>
      </c>
      <c r="L63" s="16">
        <f t="shared" si="41"/>
        <v>-275.11</v>
      </c>
      <c r="M63" s="16">
        <f t="shared" si="41"/>
        <v>-713.699</v>
      </c>
      <c r="N63" s="11"/>
      <c r="O63" s="11"/>
      <c r="P63" s="11"/>
      <c r="Q63" s="11"/>
      <c r="R63" s="11"/>
      <c r="S63" s="11"/>
      <c r="T63" s="11"/>
      <c r="U63" s="11"/>
      <c r="V63" s="11"/>
    </row>
    <row r="64" spans="1:22" ht="11.25" customHeight="1">
      <c r="A64" s="21" t="str">
        <f t="shared" si="30"/>
        <v>кумулятивно</v>
      </c>
      <c r="B64" s="22">
        <f aca="true" t="shared" si="42" ref="B64:M64">B32-B16</f>
        <v>0</v>
      </c>
      <c r="C64" s="22">
        <f t="shared" si="42"/>
        <v>0</v>
      </c>
      <c r="D64" s="22">
        <f t="shared" si="42"/>
        <v>0</v>
      </c>
      <c r="E64" s="22">
        <f t="shared" si="42"/>
        <v>0</v>
      </c>
      <c r="F64" s="22">
        <f t="shared" si="42"/>
        <v>0</v>
      </c>
      <c r="G64" s="22">
        <f t="shared" si="42"/>
        <v>-5.91</v>
      </c>
      <c r="H64" s="22">
        <f t="shared" si="42"/>
        <v>-30.783</v>
      </c>
      <c r="I64" s="22">
        <f t="shared" si="42"/>
        <v>-30.783</v>
      </c>
      <c r="J64" s="22">
        <f t="shared" si="42"/>
        <v>-215.88299999999998</v>
      </c>
      <c r="K64" s="22">
        <f t="shared" si="42"/>
        <v>-1600.867</v>
      </c>
      <c r="L64" s="22">
        <f t="shared" si="42"/>
        <v>-1875.9769999999999</v>
      </c>
      <c r="M64" s="22">
        <f t="shared" si="42"/>
        <v>-2589.676</v>
      </c>
      <c r="N64" s="11"/>
      <c r="O64" s="11"/>
      <c r="P64" s="11"/>
      <c r="Q64" s="11"/>
      <c r="R64" s="11"/>
      <c r="S64" s="11"/>
      <c r="T64" s="11"/>
      <c r="U64" s="11"/>
      <c r="V64" s="11"/>
    </row>
    <row r="65" spans="1:22" s="20" customFormat="1" ht="11.25" customHeight="1">
      <c r="A65" s="23" t="str">
        <f t="shared" si="30"/>
        <v>Всього</v>
      </c>
      <c r="B65" s="24">
        <f aca="true" t="shared" si="43" ref="B65:M65">B33-B17</f>
        <v>-34898.738100000075</v>
      </c>
      <c r="C65" s="24">
        <f t="shared" si="43"/>
        <v>-7791.333399999974</v>
      </c>
      <c r="D65" s="24">
        <f t="shared" si="43"/>
        <v>3447.856459999937</v>
      </c>
      <c r="E65" s="24">
        <f t="shared" si="43"/>
        <v>4757.485759999967</v>
      </c>
      <c r="F65" s="24">
        <f t="shared" si="43"/>
        <v>-2044.3468300000095</v>
      </c>
      <c r="G65" s="24">
        <f t="shared" si="43"/>
        <v>-3533.382430000027</v>
      </c>
      <c r="H65" s="24">
        <f t="shared" si="43"/>
        <v>-6255.248689999964</v>
      </c>
      <c r="I65" s="24">
        <f t="shared" si="43"/>
        <v>992.5138499999593</v>
      </c>
      <c r="J65" s="24">
        <f t="shared" si="43"/>
        <v>-2508.565970000025</v>
      </c>
      <c r="K65" s="24">
        <f t="shared" si="43"/>
        <v>-11182.570499999987</v>
      </c>
      <c r="L65" s="24">
        <f t="shared" si="43"/>
        <v>-53569.41294999999</v>
      </c>
      <c r="M65" s="24">
        <f t="shared" si="43"/>
        <v>-104320.32700000009</v>
      </c>
      <c r="N65" s="11"/>
      <c r="O65" s="11"/>
      <c r="P65" s="11"/>
      <c r="Q65" s="11"/>
      <c r="R65" s="11"/>
      <c r="S65" s="11"/>
      <c r="T65" s="11"/>
      <c r="U65" s="11"/>
      <c r="V65" s="11"/>
    </row>
    <row r="66" spans="1:22" s="14" customFormat="1" ht="11.25" customHeight="1">
      <c r="A66" s="25" t="str">
        <f t="shared" si="30"/>
        <v>кумулятивно</v>
      </c>
      <c r="B66" s="26">
        <f aca="true" t="shared" si="44" ref="B66:M66">B34-B18</f>
        <v>-34898.738100000075</v>
      </c>
      <c r="C66" s="26">
        <f t="shared" si="44"/>
        <v>-42690.07150000005</v>
      </c>
      <c r="D66" s="26">
        <f t="shared" si="44"/>
        <v>-39242.21504000013</v>
      </c>
      <c r="E66" s="26">
        <f t="shared" si="44"/>
        <v>-34484.729280000145</v>
      </c>
      <c r="F66" s="26">
        <f t="shared" si="44"/>
        <v>-36529.07611000014</v>
      </c>
      <c r="G66" s="26">
        <f t="shared" si="44"/>
        <v>-40062.45854000014</v>
      </c>
      <c r="H66" s="26">
        <f t="shared" si="44"/>
        <v>-46317.707230000175</v>
      </c>
      <c r="I66" s="26">
        <f t="shared" si="44"/>
        <v>-45325.193380000186</v>
      </c>
      <c r="J66" s="26">
        <f t="shared" si="44"/>
        <v>-47833.7593500003</v>
      </c>
      <c r="K66" s="26">
        <f t="shared" si="44"/>
        <v>-59016.32985000033</v>
      </c>
      <c r="L66" s="26">
        <f t="shared" si="44"/>
        <v>-112585.74280000036</v>
      </c>
      <c r="M66" s="26">
        <f t="shared" si="44"/>
        <v>-216906.06980000052</v>
      </c>
      <c r="N66" s="11"/>
      <c r="O66" s="11"/>
      <c r="P66" s="11"/>
      <c r="Q66" s="11"/>
      <c r="R66" s="11"/>
      <c r="S66" s="11"/>
      <c r="T66" s="11"/>
      <c r="U66" s="11"/>
      <c r="V66" s="11"/>
    </row>
    <row r="67" spans="2:22" ht="11.25" customHeight="1">
      <c r="B67" s="33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11"/>
      <c r="O67" s="11"/>
      <c r="P67" s="11"/>
      <c r="Q67" s="11"/>
      <c r="R67" s="11"/>
      <c r="S67" s="11"/>
      <c r="T67" s="11"/>
      <c r="U67" s="11"/>
      <c r="V67" s="11"/>
    </row>
    <row r="68" spans="2:13" ht="11.25" customHeight="1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</row>
    <row r="69" spans="2:13" ht="11.25" customHeight="1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2:13" ht="11.25" customHeight="1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2:13" ht="11.25" customHeight="1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</row>
    <row r="72" spans="2:13" ht="11.25" customHeight="1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</row>
    <row r="73" spans="2:13" ht="11.25" customHeight="1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</row>
    <row r="74" spans="2:13" ht="11.25" customHeight="1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</row>
    <row r="75" spans="2:13" ht="11.25" customHeight="1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</row>
    <row r="76" spans="2:13" ht="11.25" customHeight="1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</row>
    <row r="77" spans="2:13" ht="11.25" customHeight="1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</row>
    <row r="78" spans="2:13" ht="11.25" customHeight="1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</row>
    <row r="79" spans="2:13" ht="11.2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</row>
    <row r="80" spans="2:13" ht="11.2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</row>
    <row r="81" spans="2:13" ht="11.2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</row>
    <row r="82" spans="2:13" ht="11.2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</row>
    <row r="83" spans="2:13" ht="11.2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</row>
    <row r="84" spans="2:13" ht="11.2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</row>
    <row r="85" spans="2:13" ht="11.2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</row>
    <row r="86" spans="2:13" ht="11.2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</row>
    <row r="87" spans="2:13" ht="11.2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</row>
    <row r="88" spans="2:13" ht="11.2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</row>
    <row r="89" spans="2:13" ht="11.2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</row>
    <row r="90" spans="2:13" ht="11.2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</row>
    <row r="91" spans="2:13" ht="11.2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</row>
    <row r="92" spans="2:13" ht="11.2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</row>
    <row r="93" spans="2:13" ht="11.2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</row>
    <row r="94" spans="2:13" ht="11.2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</row>
    <row r="95" spans="2:13" ht="11.2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</row>
    <row r="96" spans="2:13" ht="11.2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</row>
    <row r="97" spans="2:13" ht="11.2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</row>
    <row r="98" spans="2:13" ht="11.2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</row>
    <row r="99" spans="2:13" ht="11.2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</row>
    <row r="100" spans="2:13" ht="11.2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</row>
    <row r="101" spans="2:13" ht="11.2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</row>
    <row r="102" spans="2:13" ht="11.2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</row>
    <row r="103" spans="2:13" ht="11.2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</row>
    <row r="104" spans="2:13" ht="11.2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</row>
    <row r="105" spans="2:13" ht="11.2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</row>
    <row r="106" spans="2:13" ht="11.2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</row>
    <row r="107" spans="2:13" ht="11.2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</row>
    <row r="108" spans="2:13" ht="11.2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</row>
    <row r="109" spans="2:13" ht="11.2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</row>
    <row r="110" spans="2:13" ht="11.2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</row>
    <row r="111" spans="2:13" ht="11.2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</row>
    <row r="112" spans="2:13" ht="11.2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</row>
    <row r="113" spans="2:13" ht="11.2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</row>
    <row r="114" spans="2:13" ht="11.2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</row>
    <row r="115" spans="2:13" ht="11.2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</row>
    <row r="116" spans="2:13" ht="11.2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</row>
    <row r="117" spans="2:13" ht="11.25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</row>
    <row r="118" spans="2:13" ht="11.25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</row>
    <row r="119" spans="2:13" ht="11.25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</row>
    <row r="120" spans="2:13" ht="11.25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</row>
    <row r="121" spans="2:13" ht="11.25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</row>
    <row r="122" spans="2:13" ht="11.25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</row>
    <row r="123" spans="2:13" ht="11.25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</row>
    <row r="124" spans="2:13" ht="11.25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</row>
    <row r="125" spans="2:13" ht="11.25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</row>
    <row r="126" spans="2:13" ht="11.25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</row>
    <row r="127" spans="2:13" ht="11.25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</row>
    <row r="128" spans="2:13" ht="11.25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</row>
    <row r="129" spans="2:13" ht="11.25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</row>
    <row r="130" spans="2:13" ht="11.25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</row>
    <row r="131" spans="2:13" ht="11.25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</row>
    <row r="132" spans="2:13" ht="11.25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</row>
    <row r="133" spans="2:13" ht="11.25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</row>
    <row r="134" spans="2:13" ht="11.25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</row>
    <row r="135" spans="2:13" ht="11.25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</row>
    <row r="136" spans="2:13" ht="11.25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</row>
    <row r="137" spans="2:13" ht="11.25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</row>
    <row r="138" spans="2:13" ht="11.25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</row>
    <row r="139" spans="2:13" ht="11.25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</row>
    <row r="140" spans="2:13" ht="11.25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</row>
    <row r="141" spans="2:13" ht="11.25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</row>
    <row r="142" spans="2:13" ht="11.25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</row>
    <row r="143" spans="2:13" ht="11.25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</row>
    <row r="144" spans="2:13" ht="11.25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</row>
    <row r="145" spans="2:13" ht="11.25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</row>
    <row r="146" spans="2:13" ht="11.25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</row>
    <row r="147" spans="2:13" ht="11.25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</row>
    <row r="148" spans="2:13" ht="11.25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</row>
    <row r="149" spans="2:13" ht="11.25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</row>
    <row r="150" spans="2:13" ht="11.25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</row>
    <row r="151" spans="2:13" ht="11.25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</row>
    <row r="152" spans="2:13" ht="11.25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</row>
    <row r="153" spans="2:13" ht="11.25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</row>
    <row r="154" spans="2:13" ht="11.25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</row>
    <row r="155" spans="2:13" ht="11.25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</row>
    <row r="156" spans="2:13" ht="11.25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</row>
    <row r="157" spans="2:13" ht="11.25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</row>
    <row r="158" spans="2:13" ht="11.25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</row>
    <row r="159" spans="2:13" ht="11.25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</row>
    <row r="160" spans="2:13" ht="11.25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</row>
  </sheetData>
  <sheetProtection/>
  <mergeCells count="4">
    <mergeCell ref="A19:M19"/>
    <mergeCell ref="A35:M35"/>
    <mergeCell ref="A51:M51"/>
    <mergeCell ref="A1:M1"/>
  </mergeCells>
  <printOptions gridLines="1" horizontalCentered="1"/>
  <pageMargins left="0.1968503937007874" right="0.1968503937007874" top="0.7874015748031497" bottom="0.3937007874015748" header="0.5118110236220472" footer="0.5118110236220472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2021-01-04T09:14:54Z</dcterms:created>
  <dcterms:modified xsi:type="dcterms:W3CDTF">2021-11-22T08:50:29Z</dcterms:modified>
  <cp:category/>
  <cp:version/>
  <cp:contentType/>
  <cp:contentStatus/>
</cp:coreProperties>
</file>