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9185" yWindow="65521" windowWidth="19170" windowHeight="1351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<sst xmlns="http://schemas.openxmlformats.org/spreadsheetml/2006/main" count="68" uniqueCount="26">
  <si>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</si>
  <si>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</si>
  <si>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</si>
  <si>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</si>
  <si>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</si>
  <si>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</si>
  <si>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</si>
  <si>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</si>
  <si>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</si>
  <si>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</si>
  <si>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</si>
  <si>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</si>
  <si>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</si>
  <si>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</si>
  <si>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</si>
  <si>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</si>
  <si>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</si>
  <si>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</si>
  <si>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</si>
  <si>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</si>
  <si>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</si>
  <si>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</si>
  <si>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</si>
  <si>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</si>
  <si>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</si>
  <si>
    <t>Видатки загального фонду обласного бюджету Луганської області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</si>
</sst>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  <xf numFmtId="0" fontId="24" fillId="0" borderId="10" xfId="72" applyFont="1" applyBorder="1" applyAlignment="1">
      <alignment horizontal="center"/>
      <protection/>
    </xf>
    <xf numFmtId="49" fontId="21" fillId="0" borderId="0" xfId="72" applyNumberFormat="1" applyFont="1" applyAlignment="1">
      <alignment horizontal="center" vertical="center" wrapText="1"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F3" sqref="F3"/>
    </sheetView>
  </sheetViews>
  <sheetFormatPr defaultColWidth="9.140625" defaultRowHeight="12"/>
  <cols>
    <col min="1" max="1" width="44.8515625" style="1" customWidth="1"/>
    <col min="2" max="13" width="12.8515625" style="1" customWidth="1"/>
    <col min="14" max="16384" width="9.28125" style="1" customWidth="1"/>
  </cols>
  <sheetData>
    <row r="1" spans="1:13" ht="24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2"/>
      <c r="B2" s="2"/>
      <c r="C2" s="2"/>
      <c r="D2" s="2"/>
      <c r="E2" s="3" t="s">
        <v>0</v>
      </c>
      <c r="F2" s="4">
        <v>44407</v>
      </c>
      <c r="G2" s="2"/>
      <c r="H2" s="2"/>
      <c r="I2" s="2"/>
      <c r="J2" s="2"/>
      <c r="K2" s="2"/>
      <c r="L2" s="2"/>
      <c r="M2" s="2"/>
    </row>
    <row r="3" spans="1:13" ht="12.75" customHeight="1">
      <c r="A3" s="5"/>
      <c r="B3" s="5"/>
      <c r="C3" s="5"/>
      <c r="D3" s="5"/>
      <c r="E3" s="6"/>
      <c r="F3" s="6"/>
      <c r="G3" s="5"/>
      <c r="H3" s="5"/>
      <c r="I3" s="5"/>
      <c r="J3" s="5"/>
      <c r="K3" s="5"/>
      <c r="L3" s="5"/>
      <c r="M3" s="5"/>
    </row>
    <row r="4" spans="1:13" ht="11.25" customHeight="1">
      <c r="A4" s="7" t="s">
        <v>21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22" ht="11.25" customHeight="1">
      <c r="A5" s="9" t="s">
        <v>15</v>
      </c>
      <c r="B5" s="10">
        <v>38187.711000000025</v>
      </c>
      <c r="C5" s="10">
        <v>38280.24699999999</v>
      </c>
      <c r="D5" s="10">
        <v>38432.88700000001</v>
      </c>
      <c r="E5" s="10">
        <v>38214.73800000001</v>
      </c>
      <c r="F5" s="10">
        <v>39412.147999999994</v>
      </c>
      <c r="G5" s="10">
        <v>56596.35799999999</v>
      </c>
      <c r="H5" s="10">
        <v>37513.736</v>
      </c>
      <c r="I5" s="10">
        <v>28075.290999999994</v>
      </c>
      <c r="J5" s="10">
        <v>37269.369000000006</v>
      </c>
      <c r="K5" s="10">
        <v>37157.18</v>
      </c>
      <c r="L5" s="10">
        <v>37351.24400000001</v>
      </c>
      <c r="M5" s="10">
        <v>41367.148000000016</v>
      </c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1.25" customHeight="1">
      <c r="A6" s="12" t="s">
        <v>13</v>
      </c>
      <c r="B6" s="13">
        <f>B5</f>
        <v>38187.711000000025</v>
      </c>
      <c r="C6" s="13">
        <f aca="true" t="shared" si="0" ref="C6:M6">B6+C5</f>
        <v>76467.95800000001</v>
      </c>
      <c r="D6" s="13">
        <f t="shared" si="0"/>
        <v>114900.84500000003</v>
      </c>
      <c r="E6" s="13">
        <f t="shared" si="0"/>
        <v>153115.58300000004</v>
      </c>
      <c r="F6" s="13">
        <f t="shared" si="0"/>
        <v>192527.73100000003</v>
      </c>
      <c r="G6" s="13">
        <f t="shared" si="0"/>
        <v>249124.08900000004</v>
      </c>
      <c r="H6" s="13">
        <f t="shared" si="0"/>
        <v>286637.825</v>
      </c>
      <c r="I6" s="13">
        <f t="shared" si="0"/>
        <v>314713.116</v>
      </c>
      <c r="J6" s="13">
        <f t="shared" si="0"/>
        <v>351982.485</v>
      </c>
      <c r="K6" s="13">
        <f t="shared" si="0"/>
        <v>389139.665</v>
      </c>
      <c r="L6" s="13">
        <f t="shared" si="0"/>
        <v>426490.909</v>
      </c>
      <c r="M6" s="13">
        <f t="shared" si="0"/>
        <v>467858.05700000003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s="18" customFormat="1" ht="11.25" customHeight="1">
      <c r="A7" s="15" t="s">
        <v>16</v>
      </c>
      <c r="B7" s="16">
        <v>2710.0539999999996</v>
      </c>
      <c r="C7" s="16">
        <v>3670.5910000000003</v>
      </c>
      <c r="D7" s="16">
        <v>3266.7919999999995</v>
      </c>
      <c r="E7" s="16">
        <v>3641.0290000000005</v>
      </c>
      <c r="F7" s="16">
        <v>3066.3190000000004</v>
      </c>
      <c r="G7" s="16">
        <v>2004.104</v>
      </c>
      <c r="H7" s="16">
        <v>1668.7160000000001</v>
      </c>
      <c r="I7" s="16">
        <v>1763.7890000000002</v>
      </c>
      <c r="J7" s="16">
        <v>3580.9309999999996</v>
      </c>
      <c r="K7" s="16">
        <v>3601.442</v>
      </c>
      <c r="L7" s="16">
        <v>3538.7439999999997</v>
      </c>
      <c r="M7" s="16">
        <v>3491.778</v>
      </c>
      <c r="N7" s="17"/>
      <c r="O7" s="11"/>
      <c r="P7" s="11"/>
      <c r="Q7" s="11"/>
      <c r="R7" s="11"/>
      <c r="S7" s="11"/>
      <c r="T7" s="11"/>
      <c r="U7" s="11"/>
      <c r="V7" s="11"/>
    </row>
    <row r="8" spans="1:22" s="14" customFormat="1" ht="11.25" customHeight="1">
      <c r="A8" s="12" t="s">
        <v>13</v>
      </c>
      <c r="B8" s="13">
        <f>B7</f>
        <v>2710.0539999999996</v>
      </c>
      <c r="C8" s="13">
        <f aca="true" t="shared" si="1" ref="C8:M8">B8+C7</f>
        <v>6380.645</v>
      </c>
      <c r="D8" s="13">
        <f t="shared" si="1"/>
        <v>9647.437</v>
      </c>
      <c r="E8" s="13">
        <f t="shared" si="1"/>
        <v>13288.466</v>
      </c>
      <c r="F8" s="13">
        <f t="shared" si="1"/>
        <v>16354.785</v>
      </c>
      <c r="G8" s="13">
        <f t="shared" si="1"/>
        <v>18358.889</v>
      </c>
      <c r="H8" s="13">
        <f t="shared" si="1"/>
        <v>20027.605</v>
      </c>
      <c r="I8" s="13">
        <f t="shared" si="1"/>
        <v>21791.394</v>
      </c>
      <c r="J8" s="13">
        <f t="shared" si="1"/>
        <v>25372.325</v>
      </c>
      <c r="K8" s="13">
        <f t="shared" si="1"/>
        <v>28973.767</v>
      </c>
      <c r="L8" s="13">
        <f t="shared" si="1"/>
        <v>32512.511</v>
      </c>
      <c r="M8" s="13">
        <f t="shared" si="1"/>
        <v>36004.289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8" customFormat="1" ht="11.25">
      <c r="A9" s="15" t="s">
        <v>17</v>
      </c>
      <c r="B9" s="16">
        <v>128.195</v>
      </c>
      <c r="C9" s="16">
        <v>106.989</v>
      </c>
      <c r="D9" s="16">
        <v>65.17</v>
      </c>
      <c r="E9" s="16">
        <v>97.893</v>
      </c>
      <c r="F9" s="16">
        <v>55.507000000000005</v>
      </c>
      <c r="G9" s="16">
        <v>45.08</v>
      </c>
      <c r="H9" s="16">
        <v>40.392</v>
      </c>
      <c r="I9" s="16">
        <v>50.019000000000005</v>
      </c>
      <c r="J9" s="16">
        <v>64.13300000000001</v>
      </c>
      <c r="K9" s="16">
        <v>49.636</v>
      </c>
      <c r="L9" s="16">
        <v>74.165</v>
      </c>
      <c r="M9" s="16">
        <v>47.317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s="14" customFormat="1" ht="11.25" customHeight="1">
      <c r="A10" s="12" t="s">
        <v>13</v>
      </c>
      <c r="B10" s="13">
        <f>B9</f>
        <v>128.195</v>
      </c>
      <c r="C10" s="13">
        <f aca="true" t="shared" si="2" ref="C10:M10">B10+C9</f>
        <v>235.184</v>
      </c>
      <c r="D10" s="13">
        <f t="shared" si="2"/>
        <v>300.354</v>
      </c>
      <c r="E10" s="13">
        <f t="shared" si="2"/>
        <v>398.24699999999996</v>
      </c>
      <c r="F10" s="13">
        <f t="shared" si="2"/>
        <v>453.75399999999996</v>
      </c>
      <c r="G10" s="13">
        <f t="shared" si="2"/>
        <v>498.83399999999995</v>
      </c>
      <c r="H10" s="13">
        <f t="shared" si="2"/>
        <v>539.226</v>
      </c>
      <c r="I10" s="13">
        <f t="shared" si="2"/>
        <v>589.245</v>
      </c>
      <c r="J10" s="13">
        <f t="shared" si="2"/>
        <v>653.378</v>
      </c>
      <c r="K10" s="13">
        <f t="shared" si="2"/>
        <v>703.014</v>
      </c>
      <c r="L10" s="13">
        <f t="shared" si="2"/>
        <v>777.179</v>
      </c>
      <c r="M10" s="13">
        <f t="shared" si="2"/>
        <v>824.496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8" customFormat="1" ht="11.25" customHeight="1">
      <c r="A11" s="15" t="s">
        <v>18</v>
      </c>
      <c r="B11" s="16">
        <v>13168.954999999996</v>
      </c>
      <c r="C11" s="16">
        <v>12688.9</v>
      </c>
      <c r="D11" s="16">
        <v>9286.314</v>
      </c>
      <c r="E11" s="16">
        <v>4677.864999999999</v>
      </c>
      <c r="F11" s="16">
        <v>2146.7879999999996</v>
      </c>
      <c r="G11" s="16">
        <v>2022.189</v>
      </c>
      <c r="H11" s="16">
        <v>1614.6819999999996</v>
      </c>
      <c r="I11" s="16">
        <v>1839.5029999999992</v>
      </c>
      <c r="J11" s="16">
        <v>2627.1749999999993</v>
      </c>
      <c r="K11" s="16">
        <v>5238.797000000002</v>
      </c>
      <c r="L11" s="16">
        <v>10298.308</v>
      </c>
      <c r="M11" s="16">
        <v>17010.188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4" customFormat="1" ht="11.25" customHeight="1">
      <c r="A12" s="12" t="s">
        <v>13</v>
      </c>
      <c r="B12" s="13">
        <f>B11</f>
        <v>13168.954999999996</v>
      </c>
      <c r="C12" s="13">
        <f aca="true" t="shared" si="3" ref="C12:M12">B12+C11</f>
        <v>25857.854999999996</v>
      </c>
      <c r="D12" s="13">
        <f t="shared" si="3"/>
        <v>35144.168999999994</v>
      </c>
      <c r="E12" s="13">
        <f t="shared" si="3"/>
        <v>39822.03399999999</v>
      </c>
      <c r="F12" s="13">
        <f t="shared" si="3"/>
        <v>41968.82199999999</v>
      </c>
      <c r="G12" s="13">
        <f t="shared" si="3"/>
        <v>43991.01099999999</v>
      </c>
      <c r="H12" s="13">
        <f t="shared" si="3"/>
        <v>45605.69299999999</v>
      </c>
      <c r="I12" s="13">
        <f t="shared" si="3"/>
        <v>47445.19599999999</v>
      </c>
      <c r="J12" s="13">
        <f t="shared" si="3"/>
        <v>50072.370999999985</v>
      </c>
      <c r="K12" s="13">
        <f t="shared" si="3"/>
        <v>55311.16799999999</v>
      </c>
      <c r="L12" s="13">
        <f t="shared" si="3"/>
        <v>65609.476</v>
      </c>
      <c r="M12" s="13">
        <f t="shared" si="3"/>
        <v>82619.66399999999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s="20" customFormat="1" ht="11.25" customHeight="1">
      <c r="A13" s="19" t="s">
        <v>19</v>
      </c>
      <c r="B13" s="16">
        <v>5930.54</v>
      </c>
      <c r="C13" s="16">
        <v>4481.173</v>
      </c>
      <c r="D13" s="16">
        <v>4653.841000000001</v>
      </c>
      <c r="E13" s="16">
        <v>4538.977000000001</v>
      </c>
      <c r="F13" s="16">
        <v>7467.699</v>
      </c>
      <c r="G13" s="16">
        <v>4497.170999999999</v>
      </c>
      <c r="H13" s="16">
        <v>3308.874</v>
      </c>
      <c r="I13" s="16">
        <v>2942.6250000000005</v>
      </c>
      <c r="J13" s="16">
        <v>4529.999</v>
      </c>
      <c r="K13" s="16">
        <v>4328.698</v>
      </c>
      <c r="L13" s="16">
        <v>4387.964000000001</v>
      </c>
      <c r="M13" s="16">
        <v>4281.396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4" customFormat="1" ht="11.25" customHeight="1">
      <c r="A14" s="12" t="s">
        <v>13</v>
      </c>
      <c r="B14" s="13">
        <f>B13</f>
        <v>5930.54</v>
      </c>
      <c r="C14" s="13">
        <f aca="true" t="shared" si="4" ref="C14:M14">B14+C13</f>
        <v>10411.713</v>
      </c>
      <c r="D14" s="13">
        <f t="shared" si="4"/>
        <v>15065.554</v>
      </c>
      <c r="E14" s="13">
        <f t="shared" si="4"/>
        <v>19604.531000000003</v>
      </c>
      <c r="F14" s="13">
        <f t="shared" si="4"/>
        <v>27072.230000000003</v>
      </c>
      <c r="G14" s="13">
        <f t="shared" si="4"/>
        <v>31569.401</v>
      </c>
      <c r="H14" s="13">
        <f t="shared" si="4"/>
        <v>34878.275</v>
      </c>
      <c r="I14" s="13">
        <f t="shared" si="4"/>
        <v>37820.9</v>
      </c>
      <c r="J14" s="13">
        <f t="shared" si="4"/>
        <v>42350.899000000005</v>
      </c>
      <c r="K14" s="13">
        <f t="shared" si="4"/>
        <v>46679.59700000001</v>
      </c>
      <c r="L14" s="13">
        <f t="shared" si="4"/>
        <v>51067.56100000001</v>
      </c>
      <c r="M14" s="13">
        <f t="shared" si="4"/>
        <v>55348.95700000001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s="20" customFormat="1" ht="11.25" customHeight="1">
      <c r="A15" s="19" t="s">
        <v>20</v>
      </c>
      <c r="B15" s="16">
        <v>0</v>
      </c>
      <c r="C15" s="16">
        <v>0</v>
      </c>
      <c r="D15" s="16">
        <v>0</v>
      </c>
      <c r="E15" s="16">
        <v>1256.2</v>
      </c>
      <c r="F15" s="16">
        <v>1256.2</v>
      </c>
      <c r="G15" s="16">
        <v>1262.11</v>
      </c>
      <c r="H15" s="16">
        <v>3851.531</v>
      </c>
      <c r="I15" s="16">
        <v>3698.135</v>
      </c>
      <c r="J15" s="16">
        <v>6122.187</v>
      </c>
      <c r="K15" s="16">
        <v>7267.61</v>
      </c>
      <c r="L15" s="16">
        <v>3237.51</v>
      </c>
      <c r="M15" s="16">
        <v>6841.466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4" customFormat="1" ht="11.25" customHeight="1">
      <c r="A16" s="21" t="s">
        <v>13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1256.2</v>
      </c>
      <c r="F16" s="22">
        <f t="shared" si="5"/>
        <v>2512.4</v>
      </c>
      <c r="G16" s="22">
        <f t="shared" si="5"/>
        <v>3774.51</v>
      </c>
      <c r="H16" s="22">
        <f t="shared" si="5"/>
        <v>7626.041</v>
      </c>
      <c r="I16" s="22">
        <f t="shared" si="5"/>
        <v>11324.176</v>
      </c>
      <c r="J16" s="22">
        <f t="shared" si="5"/>
        <v>17446.362999999998</v>
      </c>
      <c r="K16" s="22">
        <f t="shared" si="5"/>
        <v>24713.972999999998</v>
      </c>
      <c r="L16" s="22">
        <f t="shared" si="5"/>
        <v>27951.483</v>
      </c>
      <c r="M16" s="22">
        <f t="shared" si="5"/>
        <v>34792.949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13" s="11" customFormat="1" ht="11.25" customHeight="1">
      <c r="A17" s="23" t="s">
        <v>14</v>
      </c>
      <c r="B17" s="24">
        <v>110407.07300000005</v>
      </c>
      <c r="C17" s="24">
        <v>94600.58599999994</v>
      </c>
      <c r="D17" s="24">
        <v>95420.80100000005</v>
      </c>
      <c r="E17" s="24">
        <v>88254.098</v>
      </c>
      <c r="F17" s="24">
        <v>88564.66900000005</v>
      </c>
      <c r="G17" s="24">
        <v>106800.43</v>
      </c>
      <c r="H17" s="24">
        <v>88518.74199999998</v>
      </c>
      <c r="I17" s="24">
        <v>71385.985</v>
      </c>
      <c r="J17" s="24">
        <v>102316.32300000002</v>
      </c>
      <c r="K17" s="24">
        <v>93699.56400000004</v>
      </c>
      <c r="L17" s="24">
        <v>89513.98799999995</v>
      </c>
      <c r="M17" s="24">
        <v>106437.5</v>
      </c>
    </row>
    <row r="18" spans="1:22" s="28" customFormat="1" ht="11.25" customHeight="1">
      <c r="A18" s="25" t="s">
        <v>13</v>
      </c>
      <c r="B18" s="26">
        <f>B17</f>
        <v>110407.07300000005</v>
      </c>
      <c r="C18" s="26">
        <f aca="true" t="shared" si="6" ref="C18:M18">B18+C17</f>
        <v>205007.65899999999</v>
      </c>
      <c r="D18" s="26">
        <f t="shared" si="6"/>
        <v>300428.46</v>
      </c>
      <c r="E18" s="26">
        <f t="shared" si="6"/>
        <v>388682.558</v>
      </c>
      <c r="F18" s="26">
        <f t="shared" si="6"/>
        <v>477247.2270000001</v>
      </c>
      <c r="G18" s="26">
        <f t="shared" si="6"/>
        <v>584047.6570000001</v>
      </c>
      <c r="H18" s="26">
        <f t="shared" si="6"/>
        <v>672566.3990000001</v>
      </c>
      <c r="I18" s="26">
        <f t="shared" si="6"/>
        <v>743952.3840000001</v>
      </c>
      <c r="J18" s="26">
        <f t="shared" si="6"/>
        <v>846268.707</v>
      </c>
      <c r="K18" s="26">
        <f t="shared" si="6"/>
        <v>939968.2710000001</v>
      </c>
      <c r="L18" s="26">
        <f t="shared" si="6"/>
        <v>1029482.2590000001</v>
      </c>
      <c r="M18" s="26">
        <f t="shared" si="6"/>
        <v>1135919.759</v>
      </c>
      <c r="N18" s="11"/>
      <c r="O18" s="27"/>
      <c r="P18" s="11"/>
      <c r="Q18" s="11"/>
      <c r="R18" s="11"/>
      <c r="S18" s="11"/>
      <c r="T18" s="11"/>
      <c r="U18" s="11"/>
      <c r="V18" s="11"/>
    </row>
    <row r="19" spans="1:22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1.25" customHeight="1">
      <c r="A20" s="7" t="s">
        <v>22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11"/>
      <c r="O20" s="27"/>
      <c r="P20" s="11"/>
      <c r="Q20" s="11"/>
      <c r="R20" s="11"/>
      <c r="S20" s="11"/>
      <c r="T20" s="11"/>
      <c r="U20" s="11"/>
      <c r="V20" s="11"/>
    </row>
    <row r="21" spans="1:22" ht="11.25" customHeight="1">
      <c r="A21" s="9" t="str">
        <f aca="true" t="shared" si="7" ref="A21:A34">A5</f>
        <v>Оплата праці і нарахування на заробітну плату</v>
      </c>
      <c r="B21" s="10">
        <v>36037.131709999994</v>
      </c>
      <c r="C21" s="10">
        <v>37162.86677000001</v>
      </c>
      <c r="D21" s="10">
        <v>39455.312590000016</v>
      </c>
      <c r="E21" s="10">
        <v>37902.38486999999</v>
      </c>
      <c r="F21" s="10">
        <v>37972.670600000005</v>
      </c>
      <c r="G21" s="10">
        <v>56349.86976000001</v>
      </c>
      <c r="H21" s="10">
        <v>36811.885539999996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4" customFormat="1" ht="11.25" customHeight="1">
      <c r="A22" s="12" t="str">
        <f t="shared" si="7"/>
        <v>кумулятивно</v>
      </c>
      <c r="B22" s="13">
        <f>B21</f>
        <v>36037.131709999994</v>
      </c>
      <c r="C22" s="13">
        <f aca="true" t="shared" si="8" ref="C22:M22">B22+C21</f>
        <v>73199.99848000001</v>
      </c>
      <c r="D22" s="13">
        <f t="shared" si="8"/>
        <v>112655.31107000003</v>
      </c>
      <c r="E22" s="13">
        <f t="shared" si="8"/>
        <v>150557.69594</v>
      </c>
      <c r="F22" s="13">
        <f t="shared" si="8"/>
        <v>188530.36654000002</v>
      </c>
      <c r="G22" s="13">
        <f t="shared" si="8"/>
        <v>244880.23630000002</v>
      </c>
      <c r="H22" s="13">
        <f t="shared" si="8"/>
        <v>281692.12184000004</v>
      </c>
      <c r="I22" s="13">
        <f t="shared" si="8"/>
        <v>281692.12184000004</v>
      </c>
      <c r="J22" s="13">
        <f t="shared" si="8"/>
        <v>281692.12184000004</v>
      </c>
      <c r="K22" s="13">
        <f t="shared" si="8"/>
        <v>281692.12184000004</v>
      </c>
      <c r="L22" s="13">
        <f t="shared" si="8"/>
        <v>281692.12184000004</v>
      </c>
      <c r="M22" s="13">
        <f t="shared" si="8"/>
        <v>281692.12184000004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8" customFormat="1" ht="11.25" customHeight="1">
      <c r="A23" s="15" t="str">
        <f t="shared" si="7"/>
        <v>Продукти харчування</v>
      </c>
      <c r="B23" s="16">
        <v>706.66204</v>
      </c>
      <c r="C23" s="16">
        <v>2817.24334</v>
      </c>
      <c r="D23" s="16">
        <v>3362.3803399999997</v>
      </c>
      <c r="E23" s="16">
        <v>3307.26145</v>
      </c>
      <c r="F23" s="16">
        <v>3074.4864</v>
      </c>
      <c r="G23" s="16">
        <v>2113.7183099999997</v>
      </c>
      <c r="H23" s="16">
        <v>1279.24196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4" customFormat="1" ht="11.25" customHeight="1">
      <c r="A24" s="12" t="str">
        <f t="shared" si="7"/>
        <v>кумулятивно</v>
      </c>
      <c r="B24" s="13">
        <f>B23</f>
        <v>706.66204</v>
      </c>
      <c r="C24" s="13">
        <f aca="true" t="shared" si="9" ref="C24:M24">B24+C23</f>
        <v>3523.90538</v>
      </c>
      <c r="D24" s="13">
        <f t="shared" si="9"/>
        <v>6886.28572</v>
      </c>
      <c r="E24" s="13">
        <f t="shared" si="9"/>
        <v>10193.54717</v>
      </c>
      <c r="F24" s="13">
        <f t="shared" si="9"/>
        <v>13268.03357</v>
      </c>
      <c r="G24" s="13">
        <f t="shared" si="9"/>
        <v>15381.75188</v>
      </c>
      <c r="H24" s="13">
        <f t="shared" si="9"/>
        <v>16660.99384</v>
      </c>
      <c r="I24" s="13">
        <f t="shared" si="9"/>
        <v>16660.99384</v>
      </c>
      <c r="J24" s="13">
        <f t="shared" si="9"/>
        <v>16660.99384</v>
      </c>
      <c r="K24" s="13">
        <f t="shared" si="9"/>
        <v>16660.99384</v>
      </c>
      <c r="L24" s="13">
        <f t="shared" si="9"/>
        <v>16660.99384</v>
      </c>
      <c r="M24" s="13">
        <f t="shared" si="9"/>
        <v>16660.99384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8" customFormat="1" ht="11.25" customHeight="1">
      <c r="A25" s="15" t="str">
        <f t="shared" si="7"/>
        <v>Медикаменти та перев'язувальні матеріали</v>
      </c>
      <c r="B25" s="16">
        <v>7.05792</v>
      </c>
      <c r="C25" s="16">
        <v>72.11911</v>
      </c>
      <c r="D25" s="16">
        <v>131.84469</v>
      </c>
      <c r="E25" s="16">
        <v>69.87655</v>
      </c>
      <c r="F25" s="16">
        <v>39.63457</v>
      </c>
      <c r="G25" s="16">
        <v>60.90416999999999</v>
      </c>
      <c r="H25" s="16">
        <v>34.31288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4" customFormat="1" ht="11.25" customHeight="1">
      <c r="A26" s="12" t="str">
        <f t="shared" si="7"/>
        <v>кумулятивно</v>
      </c>
      <c r="B26" s="13">
        <f>B25</f>
        <v>7.05792</v>
      </c>
      <c r="C26" s="13">
        <f aca="true" t="shared" si="10" ref="C26:M26">B26+C25</f>
        <v>79.17703</v>
      </c>
      <c r="D26" s="13">
        <f t="shared" si="10"/>
        <v>211.02172000000002</v>
      </c>
      <c r="E26" s="13">
        <f t="shared" si="10"/>
        <v>280.89827</v>
      </c>
      <c r="F26" s="13">
        <f t="shared" si="10"/>
        <v>320.53284</v>
      </c>
      <c r="G26" s="13">
        <f t="shared" si="10"/>
        <v>381.43701</v>
      </c>
      <c r="H26" s="13">
        <f t="shared" si="10"/>
        <v>415.74989</v>
      </c>
      <c r="I26" s="13">
        <f t="shared" si="10"/>
        <v>415.74989</v>
      </c>
      <c r="J26" s="13">
        <f t="shared" si="10"/>
        <v>415.74989</v>
      </c>
      <c r="K26" s="13">
        <f t="shared" si="10"/>
        <v>415.74989</v>
      </c>
      <c r="L26" s="13">
        <f t="shared" si="10"/>
        <v>415.74989</v>
      </c>
      <c r="M26" s="13">
        <f t="shared" si="10"/>
        <v>415.74989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8" customFormat="1" ht="11.25">
      <c r="A27" s="15" t="str">
        <f t="shared" si="7"/>
        <v>Оплата комунальних послуг та енергоносіїв</v>
      </c>
      <c r="B27" s="16">
        <v>1264.3394</v>
      </c>
      <c r="C27" s="16">
        <v>7450.948659999999</v>
      </c>
      <c r="D27" s="16">
        <v>11394.13858</v>
      </c>
      <c r="E27" s="16">
        <v>10432.37633</v>
      </c>
      <c r="F27" s="16">
        <v>4045.4763400000006</v>
      </c>
      <c r="G27" s="16">
        <v>3583.3784400000004</v>
      </c>
      <c r="H27" s="16">
        <v>2079.4614300000003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1.25" customHeight="1">
      <c r="A28" s="12" t="str">
        <f t="shared" si="7"/>
        <v>кумулятивно</v>
      </c>
      <c r="B28" s="13">
        <f>B27</f>
        <v>1264.3394</v>
      </c>
      <c r="C28" s="13">
        <f aca="true" t="shared" si="11" ref="C28:M28">B28+C27</f>
        <v>8715.288059999999</v>
      </c>
      <c r="D28" s="13">
        <f t="shared" si="11"/>
        <v>20109.426639999998</v>
      </c>
      <c r="E28" s="13">
        <f t="shared" si="11"/>
        <v>30541.802969999997</v>
      </c>
      <c r="F28" s="13">
        <f t="shared" si="11"/>
        <v>34587.27931</v>
      </c>
      <c r="G28" s="13">
        <f t="shared" si="11"/>
        <v>38170.65775</v>
      </c>
      <c r="H28" s="13">
        <f t="shared" si="11"/>
        <v>40250.11918</v>
      </c>
      <c r="I28" s="13">
        <f t="shared" si="11"/>
        <v>40250.11918</v>
      </c>
      <c r="J28" s="13">
        <f t="shared" si="11"/>
        <v>40250.11918</v>
      </c>
      <c r="K28" s="13">
        <f t="shared" si="11"/>
        <v>40250.11918</v>
      </c>
      <c r="L28" s="13">
        <f t="shared" si="11"/>
        <v>40250.11918</v>
      </c>
      <c r="M28" s="13">
        <f t="shared" si="11"/>
        <v>40250.11918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20" customFormat="1" ht="11.25" customHeight="1">
      <c r="A29" s="19" t="str">
        <f t="shared" si="7"/>
        <v>Соціальне забезпечення</v>
      </c>
      <c r="B29" s="16">
        <v>3726.21087</v>
      </c>
      <c r="C29" s="16">
        <v>4002.9195999999997</v>
      </c>
      <c r="D29" s="16">
        <v>5446.802939999999</v>
      </c>
      <c r="E29" s="16">
        <v>4457.5685</v>
      </c>
      <c r="F29" s="16">
        <v>4343.29763</v>
      </c>
      <c r="G29" s="16">
        <v>4560.879789999999</v>
      </c>
      <c r="H29" s="16">
        <v>4621.28187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s="14" customFormat="1" ht="11.25" customHeight="1">
      <c r="A30" s="12" t="str">
        <f t="shared" si="7"/>
        <v>кумулятивно</v>
      </c>
      <c r="B30" s="13">
        <f>B29</f>
        <v>3726.21087</v>
      </c>
      <c r="C30" s="13">
        <f aca="true" t="shared" si="12" ref="C30:M30">B30+C29</f>
        <v>7729.13047</v>
      </c>
      <c r="D30" s="13">
        <f t="shared" si="12"/>
        <v>13175.933409999998</v>
      </c>
      <c r="E30" s="13">
        <f t="shared" si="12"/>
        <v>17633.50191</v>
      </c>
      <c r="F30" s="13">
        <f t="shared" si="12"/>
        <v>21976.79954</v>
      </c>
      <c r="G30" s="13">
        <f t="shared" si="12"/>
        <v>26537.67933</v>
      </c>
      <c r="H30" s="13">
        <f t="shared" si="12"/>
        <v>31158.961199999998</v>
      </c>
      <c r="I30" s="13">
        <f t="shared" si="12"/>
        <v>31158.961199999998</v>
      </c>
      <c r="J30" s="13">
        <f t="shared" si="12"/>
        <v>31158.961199999998</v>
      </c>
      <c r="K30" s="13">
        <f t="shared" si="12"/>
        <v>31158.961199999998</v>
      </c>
      <c r="L30" s="13">
        <f t="shared" si="12"/>
        <v>31158.961199999998</v>
      </c>
      <c r="M30" s="13">
        <f t="shared" si="12"/>
        <v>31158.961199999998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13" s="29" customFormat="1" ht="11.25" customHeight="1">
      <c r="A31" s="19" t="str">
        <f t="shared" si="7"/>
        <v>Капітальні видатки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22" s="14" customFormat="1" ht="11.25" customHeight="1">
      <c r="A32" s="21" t="str">
        <f t="shared" si="7"/>
        <v>кумулятивно</v>
      </c>
      <c r="B32" s="22">
        <f>B31</f>
        <v>0</v>
      </c>
      <c r="C32" s="22">
        <f aca="true" t="shared" si="13" ref="C32:M32">B32+C31</f>
        <v>0</v>
      </c>
      <c r="D32" s="22">
        <f t="shared" si="13"/>
        <v>0</v>
      </c>
      <c r="E32" s="22">
        <f t="shared" si="13"/>
        <v>0</v>
      </c>
      <c r="F32" s="22">
        <f t="shared" si="13"/>
        <v>0</v>
      </c>
      <c r="G32" s="22">
        <f t="shared" si="13"/>
        <v>0</v>
      </c>
      <c r="H32" s="22">
        <f t="shared" si="13"/>
        <v>0</v>
      </c>
      <c r="I32" s="22">
        <f t="shared" si="13"/>
        <v>0</v>
      </c>
      <c r="J32" s="22">
        <f t="shared" si="13"/>
        <v>0</v>
      </c>
      <c r="K32" s="22">
        <f t="shared" si="13"/>
        <v>0</v>
      </c>
      <c r="L32" s="22">
        <f t="shared" si="13"/>
        <v>0</v>
      </c>
      <c r="M32" s="22">
        <f t="shared" si="13"/>
        <v>0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s="28" customFormat="1" ht="11.25" customHeight="1">
      <c r="A33" s="23" t="str">
        <f t="shared" si="7"/>
        <v>Всього</v>
      </c>
      <c r="B33" s="24">
        <v>74376.6739</v>
      </c>
      <c r="C33" s="24">
        <v>85913.3806</v>
      </c>
      <c r="D33" s="24">
        <v>94973.20345999999</v>
      </c>
      <c r="E33" s="24">
        <v>88415.07175999998</v>
      </c>
      <c r="F33" s="24">
        <v>80460.51717</v>
      </c>
      <c r="G33" s="24">
        <v>98389.01857</v>
      </c>
      <c r="H33" s="24">
        <v>76294.84931000002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4" customFormat="1" ht="11.25" customHeight="1">
      <c r="A34" s="25" t="str">
        <f t="shared" si="7"/>
        <v>кумулятивно</v>
      </c>
      <c r="B34" s="26">
        <f>B33</f>
        <v>74376.6739</v>
      </c>
      <c r="C34" s="26">
        <f aca="true" t="shared" si="14" ref="C34:M34">B34+C33</f>
        <v>160290.0545</v>
      </c>
      <c r="D34" s="26">
        <f t="shared" si="14"/>
        <v>255263.25796</v>
      </c>
      <c r="E34" s="26">
        <f t="shared" si="14"/>
        <v>343678.32972</v>
      </c>
      <c r="F34" s="26">
        <f t="shared" si="14"/>
        <v>424138.84689</v>
      </c>
      <c r="G34" s="26">
        <f t="shared" si="14"/>
        <v>522527.86546</v>
      </c>
      <c r="H34" s="26">
        <f t="shared" si="14"/>
        <v>598822.71477</v>
      </c>
      <c r="I34" s="26">
        <f t="shared" si="14"/>
        <v>598822.71477</v>
      </c>
      <c r="J34" s="26">
        <f t="shared" si="14"/>
        <v>598822.71477</v>
      </c>
      <c r="K34" s="26">
        <f t="shared" si="14"/>
        <v>598822.71477</v>
      </c>
      <c r="L34" s="26">
        <f t="shared" si="14"/>
        <v>598822.71477</v>
      </c>
      <c r="M34" s="26">
        <f t="shared" si="14"/>
        <v>598822.71477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6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1.25" customHeight="1">
      <c r="A36" s="30" t="s">
        <v>23</v>
      </c>
      <c r="B36" s="31" t="s">
        <v>1</v>
      </c>
      <c r="C36" s="31" t="s">
        <v>2</v>
      </c>
      <c r="D36" s="31" t="s">
        <v>3</v>
      </c>
      <c r="E36" s="31" t="s">
        <v>4</v>
      </c>
      <c r="F36" s="31" t="s">
        <v>5</v>
      </c>
      <c r="G36" s="31" t="s">
        <v>6</v>
      </c>
      <c r="H36" s="31" t="s">
        <v>7</v>
      </c>
      <c r="I36" s="31" t="s">
        <v>8</v>
      </c>
      <c r="J36" s="31" t="s">
        <v>9</v>
      </c>
      <c r="K36" s="31" t="s">
        <v>10</v>
      </c>
      <c r="L36" s="31" t="s">
        <v>11</v>
      </c>
      <c r="M36" s="31" t="s">
        <v>12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1.25" customHeight="1">
      <c r="A37" s="9" t="str">
        <f aca="true" t="shared" si="15" ref="A37:A50">A5</f>
        <v>Оплата праці і нарахування на заробітну плату</v>
      </c>
      <c r="B37" s="10">
        <f aca="true" t="shared" si="16" ref="B37:M37">IF(B5=0,0,B21/B5*100)</f>
        <v>94.36839958802446</v>
      </c>
      <c r="C37" s="10">
        <f t="shared" si="16"/>
        <v>97.08105271630045</v>
      </c>
      <c r="D37" s="10">
        <f t="shared" si="16"/>
        <v>102.6602882838336</v>
      </c>
      <c r="E37" s="10">
        <f t="shared" si="16"/>
        <v>99.1826369972757</v>
      </c>
      <c r="F37" s="10">
        <f t="shared" si="16"/>
        <v>96.3476301773758</v>
      </c>
      <c r="G37" s="10">
        <f t="shared" si="16"/>
        <v>99.56448038582273</v>
      </c>
      <c r="H37" s="10">
        <f t="shared" si="16"/>
        <v>98.12908407736302</v>
      </c>
      <c r="I37" s="10">
        <f t="shared" si="16"/>
        <v>0</v>
      </c>
      <c r="J37" s="10">
        <f t="shared" si="16"/>
        <v>0</v>
      </c>
      <c r="K37" s="10">
        <f t="shared" si="16"/>
        <v>0</v>
      </c>
      <c r="L37" s="10">
        <f t="shared" si="16"/>
        <v>0</v>
      </c>
      <c r="M37" s="10">
        <f t="shared" si="16"/>
        <v>0</v>
      </c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1.25" customHeight="1">
      <c r="A38" s="12" t="str">
        <f t="shared" si="15"/>
        <v>кумулятивно</v>
      </c>
      <c r="B38" s="13">
        <f aca="true" t="shared" si="17" ref="B38:M38">IF(B6=0,0,B22/B6*100)</f>
        <v>94.36839958802446</v>
      </c>
      <c r="C38" s="13">
        <f t="shared" si="17"/>
        <v>95.72636748061194</v>
      </c>
      <c r="D38" s="13">
        <f t="shared" si="17"/>
        <v>98.04567674850433</v>
      </c>
      <c r="E38" s="13">
        <f t="shared" si="17"/>
        <v>98.32944040712039</v>
      </c>
      <c r="F38" s="13">
        <f t="shared" si="17"/>
        <v>97.92374613296616</v>
      </c>
      <c r="G38" s="13">
        <f t="shared" si="17"/>
        <v>98.2964904289123</v>
      </c>
      <c r="H38" s="13">
        <f t="shared" si="17"/>
        <v>98.27458111643152</v>
      </c>
      <c r="I38" s="13">
        <f t="shared" si="17"/>
        <v>89.50758882257709</v>
      </c>
      <c r="J38" s="13">
        <f t="shared" si="17"/>
        <v>80.0301531594676</v>
      </c>
      <c r="K38" s="13">
        <f t="shared" si="17"/>
        <v>72.38843715404855</v>
      </c>
      <c r="L38" s="13">
        <f t="shared" si="17"/>
        <v>66.04879867204862</v>
      </c>
      <c r="M38" s="13">
        <f t="shared" si="17"/>
        <v>60.20888549964633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1.25" customHeight="1">
      <c r="A39" s="15" t="str">
        <f t="shared" si="15"/>
        <v>Продукти харчування</v>
      </c>
      <c r="B39" s="16">
        <f aca="true" t="shared" si="18" ref="B39:M39">IF(B7=0,0,B23/B7*100)</f>
        <v>26.07557044988772</v>
      </c>
      <c r="C39" s="16">
        <f t="shared" si="18"/>
        <v>76.7517639529983</v>
      </c>
      <c r="D39" s="16">
        <f t="shared" si="18"/>
        <v>102.92606140825617</v>
      </c>
      <c r="E39" s="16">
        <f t="shared" si="18"/>
        <v>90.83315321026005</v>
      </c>
      <c r="F39" s="16">
        <f t="shared" si="18"/>
        <v>100.26635845781209</v>
      </c>
      <c r="G39" s="16">
        <f t="shared" si="18"/>
        <v>105.46949210220626</v>
      </c>
      <c r="H39" s="16">
        <f t="shared" si="18"/>
        <v>76.66025614903914</v>
      </c>
      <c r="I39" s="16">
        <f t="shared" si="18"/>
        <v>0</v>
      </c>
      <c r="J39" s="16">
        <f t="shared" si="18"/>
        <v>0</v>
      </c>
      <c r="K39" s="16">
        <f t="shared" si="18"/>
        <v>0</v>
      </c>
      <c r="L39" s="16">
        <f t="shared" si="18"/>
        <v>0</v>
      </c>
      <c r="M39" s="16">
        <f t="shared" si="18"/>
        <v>0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1.25" customHeight="1">
      <c r="A40" s="12" t="str">
        <f t="shared" si="15"/>
        <v>кумулятивно</v>
      </c>
      <c r="B40" s="13">
        <f aca="true" t="shared" si="19" ref="B40:M40">IF(B8=0,0,B24/B8*100)</f>
        <v>26.07557044988772</v>
      </c>
      <c r="C40" s="13">
        <f t="shared" si="19"/>
        <v>55.22804324641161</v>
      </c>
      <c r="D40" s="13">
        <f t="shared" si="19"/>
        <v>71.37943186361309</v>
      </c>
      <c r="E40" s="13">
        <f t="shared" si="19"/>
        <v>76.70973587169505</v>
      </c>
      <c r="F40" s="13">
        <f t="shared" si="19"/>
        <v>81.12630994537685</v>
      </c>
      <c r="G40" s="13">
        <f t="shared" si="19"/>
        <v>83.78367492717015</v>
      </c>
      <c r="H40" s="13">
        <f t="shared" si="19"/>
        <v>83.19014600098214</v>
      </c>
      <c r="I40" s="13">
        <f t="shared" si="19"/>
        <v>76.4567601320044</v>
      </c>
      <c r="J40" s="13">
        <f t="shared" si="19"/>
        <v>65.6660114514535</v>
      </c>
      <c r="K40" s="13">
        <f t="shared" si="19"/>
        <v>57.503719968480446</v>
      </c>
      <c r="L40" s="13">
        <f t="shared" si="19"/>
        <v>51.244869521151415</v>
      </c>
      <c r="M40" s="13">
        <f t="shared" si="19"/>
        <v>46.275025289348164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1.25" customHeight="1">
      <c r="A41" s="15" t="str">
        <f t="shared" si="15"/>
        <v>Медикаменти та перев'язувальні матеріали</v>
      </c>
      <c r="B41" s="16">
        <f aca="true" t="shared" si="20" ref="B41:M41">IF(B9=0,0,B25/B9*100)</f>
        <v>5.505612543390928</v>
      </c>
      <c r="C41" s="16">
        <f t="shared" si="20"/>
        <v>67.40796717419548</v>
      </c>
      <c r="D41" s="16">
        <f t="shared" si="20"/>
        <v>202.30886911155443</v>
      </c>
      <c r="E41" s="16">
        <f t="shared" si="20"/>
        <v>71.38053793427517</v>
      </c>
      <c r="F41" s="16">
        <f t="shared" si="20"/>
        <v>71.40463364980992</v>
      </c>
      <c r="G41" s="16">
        <f t="shared" si="20"/>
        <v>135.1024179236912</v>
      </c>
      <c r="H41" s="16">
        <f t="shared" si="20"/>
        <v>84.94969300851653</v>
      </c>
      <c r="I41" s="16">
        <f t="shared" si="20"/>
        <v>0</v>
      </c>
      <c r="J41" s="16">
        <f t="shared" si="20"/>
        <v>0</v>
      </c>
      <c r="K41" s="16">
        <f t="shared" si="20"/>
        <v>0</v>
      </c>
      <c r="L41" s="16">
        <f t="shared" si="20"/>
        <v>0</v>
      </c>
      <c r="M41" s="16">
        <f t="shared" si="20"/>
        <v>0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1.25" customHeight="1">
      <c r="A42" s="12" t="str">
        <f t="shared" si="15"/>
        <v>кумулятивно</v>
      </c>
      <c r="B42" s="13">
        <f aca="true" t="shared" si="21" ref="B42:M42">IF(B10=0,0,B26/B10*100)</f>
        <v>5.505612543390928</v>
      </c>
      <c r="C42" s="13">
        <f t="shared" si="21"/>
        <v>33.66599343492755</v>
      </c>
      <c r="D42" s="13">
        <f t="shared" si="21"/>
        <v>70.25766928357872</v>
      </c>
      <c r="E42" s="13">
        <f t="shared" si="21"/>
        <v>70.53368135855388</v>
      </c>
      <c r="F42" s="13">
        <f t="shared" si="21"/>
        <v>70.64022355725791</v>
      </c>
      <c r="G42" s="13">
        <f t="shared" si="21"/>
        <v>76.46572005917801</v>
      </c>
      <c r="H42" s="13">
        <f t="shared" si="21"/>
        <v>77.10123213643259</v>
      </c>
      <c r="I42" s="13">
        <f t="shared" si="21"/>
        <v>70.55637128868297</v>
      </c>
      <c r="J42" s="13">
        <f t="shared" si="21"/>
        <v>63.63083697339059</v>
      </c>
      <c r="K42" s="13">
        <f t="shared" si="21"/>
        <v>59.13820919640291</v>
      </c>
      <c r="L42" s="13">
        <f t="shared" si="21"/>
        <v>53.494740593865764</v>
      </c>
      <c r="M42" s="13">
        <f t="shared" si="21"/>
        <v>50.42473098717277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8" customFormat="1" ht="11.25" customHeight="1">
      <c r="A43" s="15" t="str">
        <f t="shared" si="15"/>
        <v>Оплата комунальних послуг та енергоносіїв</v>
      </c>
      <c r="B43" s="16">
        <f aca="true" t="shared" si="22" ref="B43:M43">IF(B11=0,0,B27/B11*100)</f>
        <v>9.600909107822151</v>
      </c>
      <c r="C43" s="16">
        <f t="shared" si="22"/>
        <v>58.720209474422525</v>
      </c>
      <c r="D43" s="16">
        <f t="shared" si="22"/>
        <v>122.69818336963408</v>
      </c>
      <c r="E43" s="16">
        <f t="shared" si="22"/>
        <v>223.01576317401214</v>
      </c>
      <c r="F43" s="16">
        <f t="shared" si="22"/>
        <v>188.44321563191156</v>
      </c>
      <c r="G43" s="16">
        <f t="shared" si="22"/>
        <v>177.2029439384746</v>
      </c>
      <c r="H43" s="16">
        <f t="shared" si="22"/>
        <v>128.78457987393188</v>
      </c>
      <c r="I43" s="16">
        <f t="shared" si="22"/>
        <v>0</v>
      </c>
      <c r="J43" s="16">
        <f t="shared" si="22"/>
        <v>0</v>
      </c>
      <c r="K43" s="16">
        <f t="shared" si="22"/>
        <v>0</v>
      </c>
      <c r="L43" s="16">
        <f t="shared" si="22"/>
        <v>0</v>
      </c>
      <c r="M43" s="16">
        <f t="shared" si="22"/>
        <v>0</v>
      </c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4" customFormat="1" ht="11.25" customHeight="1">
      <c r="A44" s="12" t="str">
        <f t="shared" si="15"/>
        <v>кумулятивно</v>
      </c>
      <c r="B44" s="13">
        <f aca="true" t="shared" si="23" ref="B44:M44">IF(B12=0,0,B28/B12*100)</f>
        <v>9.600909107822151</v>
      </c>
      <c r="C44" s="13">
        <f t="shared" si="23"/>
        <v>33.70460566044631</v>
      </c>
      <c r="D44" s="13">
        <f t="shared" si="23"/>
        <v>57.21980974994742</v>
      </c>
      <c r="E44" s="13">
        <f t="shared" si="23"/>
        <v>76.69573826891917</v>
      </c>
      <c r="F44" s="13">
        <f t="shared" si="23"/>
        <v>82.41184208124784</v>
      </c>
      <c r="G44" s="13">
        <f t="shared" si="23"/>
        <v>86.76922144389908</v>
      </c>
      <c r="H44" s="13">
        <f t="shared" si="23"/>
        <v>88.25678666915555</v>
      </c>
      <c r="I44" s="13">
        <f t="shared" si="23"/>
        <v>84.83497292328607</v>
      </c>
      <c r="J44" s="13">
        <f t="shared" si="23"/>
        <v>80.38388911122266</v>
      </c>
      <c r="K44" s="13">
        <f t="shared" si="23"/>
        <v>72.77032945679254</v>
      </c>
      <c r="L44" s="13">
        <f t="shared" si="23"/>
        <v>61.348027196559244</v>
      </c>
      <c r="M44" s="13">
        <f t="shared" si="23"/>
        <v>48.71736004639284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1.25">
      <c r="A45" s="19" t="str">
        <f t="shared" si="15"/>
        <v>Соціальне забезпечення</v>
      </c>
      <c r="B45" s="16">
        <f aca="true" t="shared" si="24" ref="B45:M45">IF(B13=0,0,B29/B13*100)</f>
        <v>62.83088673206825</v>
      </c>
      <c r="C45" s="16">
        <f t="shared" si="24"/>
        <v>89.32749527857996</v>
      </c>
      <c r="D45" s="16">
        <f t="shared" si="24"/>
        <v>117.03887047279864</v>
      </c>
      <c r="E45" s="16">
        <f t="shared" si="24"/>
        <v>98.206457093746</v>
      </c>
      <c r="F45" s="16">
        <f t="shared" si="24"/>
        <v>58.161123392895185</v>
      </c>
      <c r="G45" s="16">
        <f t="shared" si="24"/>
        <v>101.41664148416861</v>
      </c>
      <c r="H45" s="16">
        <f t="shared" si="24"/>
        <v>139.66327729614366</v>
      </c>
      <c r="I45" s="16">
        <f t="shared" si="24"/>
        <v>0</v>
      </c>
      <c r="J45" s="16">
        <f t="shared" si="24"/>
        <v>0</v>
      </c>
      <c r="K45" s="16">
        <f t="shared" si="24"/>
        <v>0</v>
      </c>
      <c r="L45" s="16">
        <f t="shared" si="24"/>
        <v>0</v>
      </c>
      <c r="M45" s="16">
        <f t="shared" si="24"/>
        <v>0</v>
      </c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1.25" customHeight="1">
      <c r="A46" s="12" t="str">
        <f t="shared" si="15"/>
        <v>кумулятивно</v>
      </c>
      <c r="B46" s="13">
        <f aca="true" t="shared" si="25" ref="B46:M46">IF(B14=0,0,B30/B14*100)</f>
        <v>62.83088673206825</v>
      </c>
      <c r="C46" s="13">
        <f t="shared" si="25"/>
        <v>74.23495509336456</v>
      </c>
      <c r="D46" s="13">
        <f t="shared" si="25"/>
        <v>87.45734415076934</v>
      </c>
      <c r="E46" s="13">
        <f t="shared" si="25"/>
        <v>89.94605333838385</v>
      </c>
      <c r="F46" s="13">
        <f t="shared" si="25"/>
        <v>81.1783866345698</v>
      </c>
      <c r="G46" s="13">
        <f t="shared" si="25"/>
        <v>84.06139644524771</v>
      </c>
      <c r="H46" s="13">
        <f t="shared" si="25"/>
        <v>89.33630232573141</v>
      </c>
      <c r="I46" s="13">
        <f t="shared" si="25"/>
        <v>82.38556248000444</v>
      </c>
      <c r="J46" s="13">
        <f t="shared" si="25"/>
        <v>73.5733170622895</v>
      </c>
      <c r="K46" s="13">
        <f t="shared" si="25"/>
        <v>66.75070738078563</v>
      </c>
      <c r="L46" s="13">
        <f t="shared" si="25"/>
        <v>61.01517399665903</v>
      </c>
      <c r="M46" s="13">
        <f t="shared" si="25"/>
        <v>56.295480328563364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1:22" s="32" customFormat="1" ht="11.25" customHeight="1">
      <c r="A47" s="19" t="str">
        <f t="shared" si="15"/>
        <v>Капітальні видатки</v>
      </c>
      <c r="B47" s="16">
        <f aca="true" t="shared" si="26" ref="B47:M47">IF(B15=0,0,B31/B15*100)</f>
        <v>0</v>
      </c>
      <c r="C47" s="16">
        <f t="shared" si="26"/>
        <v>0</v>
      </c>
      <c r="D47" s="16">
        <f t="shared" si="26"/>
        <v>0</v>
      </c>
      <c r="E47" s="16">
        <f t="shared" si="26"/>
        <v>0</v>
      </c>
      <c r="F47" s="16">
        <f t="shared" si="26"/>
        <v>0</v>
      </c>
      <c r="G47" s="16">
        <f t="shared" si="26"/>
        <v>0</v>
      </c>
      <c r="H47" s="16">
        <f t="shared" si="26"/>
        <v>0</v>
      </c>
      <c r="I47" s="16">
        <f t="shared" si="26"/>
        <v>0</v>
      </c>
      <c r="J47" s="16">
        <f t="shared" si="26"/>
        <v>0</v>
      </c>
      <c r="K47" s="16">
        <f t="shared" si="26"/>
        <v>0</v>
      </c>
      <c r="L47" s="16">
        <f t="shared" si="26"/>
        <v>0</v>
      </c>
      <c r="M47" s="16">
        <f t="shared" si="26"/>
        <v>0</v>
      </c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8" customFormat="1" ht="11.25" customHeight="1">
      <c r="A48" s="21" t="str">
        <f t="shared" si="15"/>
        <v>кумулятивно</v>
      </c>
      <c r="B48" s="22">
        <f aca="true" t="shared" si="27" ref="B48:M48">IF(B16=0,0,B32/B16*100)</f>
        <v>0</v>
      </c>
      <c r="C48" s="22">
        <f t="shared" si="27"/>
        <v>0</v>
      </c>
      <c r="D48" s="22">
        <f t="shared" si="27"/>
        <v>0</v>
      </c>
      <c r="E48" s="22">
        <f t="shared" si="27"/>
        <v>0</v>
      </c>
      <c r="F48" s="22">
        <f t="shared" si="27"/>
        <v>0</v>
      </c>
      <c r="G48" s="22">
        <f t="shared" si="27"/>
        <v>0</v>
      </c>
      <c r="H48" s="22">
        <f t="shared" si="27"/>
        <v>0</v>
      </c>
      <c r="I48" s="22">
        <f t="shared" si="27"/>
        <v>0</v>
      </c>
      <c r="J48" s="22">
        <f t="shared" si="27"/>
        <v>0</v>
      </c>
      <c r="K48" s="22">
        <f t="shared" si="27"/>
        <v>0</v>
      </c>
      <c r="L48" s="22">
        <f t="shared" si="27"/>
        <v>0</v>
      </c>
      <c r="M48" s="22">
        <f t="shared" si="27"/>
        <v>0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4" customFormat="1" ht="11.25" customHeight="1">
      <c r="A49" s="23" t="str">
        <f t="shared" si="15"/>
        <v>Всього</v>
      </c>
      <c r="B49" s="24">
        <f aca="true" t="shared" si="28" ref="B49:M49">IF(B17=0,0,B33/B17*100)</f>
        <v>67.36585970357167</v>
      </c>
      <c r="C49" s="24">
        <f t="shared" si="28"/>
        <v>90.81696449533626</v>
      </c>
      <c r="D49" s="24">
        <f t="shared" si="28"/>
        <v>99.53092246626596</v>
      </c>
      <c r="E49" s="24">
        <f t="shared" si="28"/>
        <v>100.18239805702845</v>
      </c>
      <c r="F49" s="24">
        <f t="shared" si="28"/>
        <v>90.8494528105784</v>
      </c>
      <c r="G49" s="24">
        <f t="shared" si="28"/>
        <v>92.12417831089257</v>
      </c>
      <c r="H49" s="24">
        <f t="shared" si="28"/>
        <v>86.19061634427659</v>
      </c>
      <c r="I49" s="24">
        <f t="shared" si="28"/>
        <v>0</v>
      </c>
      <c r="J49" s="24">
        <f t="shared" si="28"/>
        <v>0</v>
      </c>
      <c r="K49" s="24">
        <f t="shared" si="28"/>
        <v>0</v>
      </c>
      <c r="L49" s="24">
        <f t="shared" si="28"/>
        <v>0</v>
      </c>
      <c r="M49" s="24">
        <f t="shared" si="28"/>
        <v>0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4" customFormat="1" ht="11.25" customHeight="1">
      <c r="A50" s="25" t="str">
        <f t="shared" si="15"/>
        <v>кумулятивно</v>
      </c>
      <c r="B50" s="26">
        <f aca="true" t="shared" si="29" ref="B50:M50">IF(B18=0,0,B34/B18*100)</f>
        <v>67.36585970357167</v>
      </c>
      <c r="C50" s="26">
        <f t="shared" si="29"/>
        <v>78.18734933215349</v>
      </c>
      <c r="D50" s="26">
        <f t="shared" si="29"/>
        <v>84.96640363566087</v>
      </c>
      <c r="E50" s="26">
        <f t="shared" si="29"/>
        <v>88.42134092366449</v>
      </c>
      <c r="F50" s="26">
        <f t="shared" si="29"/>
        <v>88.87193531875668</v>
      </c>
      <c r="G50" s="26">
        <f t="shared" si="29"/>
        <v>89.46664868822509</v>
      </c>
      <c r="H50" s="26">
        <f t="shared" si="29"/>
        <v>89.03547897432203</v>
      </c>
      <c r="I50" s="26">
        <f t="shared" si="29"/>
        <v>80.49207552105914</v>
      </c>
      <c r="J50" s="26">
        <f t="shared" si="29"/>
        <v>70.76035186185845</v>
      </c>
      <c r="K50" s="26">
        <f t="shared" si="29"/>
        <v>63.70669449649965</v>
      </c>
      <c r="L50" s="26">
        <f t="shared" si="29"/>
        <v>58.167366123596295</v>
      </c>
      <c r="M50" s="26">
        <f t="shared" si="29"/>
        <v>52.71699079318506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6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1.25" customHeight="1">
      <c r="A52" s="7" t="s">
        <v>24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1.25" customHeight="1">
      <c r="A53" s="9" t="str">
        <f aca="true" t="shared" si="30" ref="A53:A66">A5</f>
        <v>Оплата праці і нарахування на заробітну плату</v>
      </c>
      <c r="B53" s="10">
        <f aca="true" t="shared" si="31" ref="B53:M53">B21-B5</f>
        <v>-2150.5792900000306</v>
      </c>
      <c r="C53" s="10">
        <f t="shared" si="31"/>
        <v>-1117.3802299999807</v>
      </c>
      <c r="D53" s="10">
        <f t="shared" si="31"/>
        <v>1022.4255900000062</v>
      </c>
      <c r="E53" s="10">
        <f t="shared" si="31"/>
        <v>-312.353130000025</v>
      </c>
      <c r="F53" s="10">
        <f t="shared" si="31"/>
        <v>-1439.4773999999888</v>
      </c>
      <c r="G53" s="10">
        <f t="shared" si="31"/>
        <v>-246.48823999998422</v>
      </c>
      <c r="H53" s="10">
        <f t="shared" si="31"/>
        <v>-701.8504600000015</v>
      </c>
      <c r="I53" s="10">
        <f t="shared" si="31"/>
        <v>-28075.290999999994</v>
      </c>
      <c r="J53" s="10">
        <f t="shared" si="31"/>
        <v>-37269.369000000006</v>
      </c>
      <c r="K53" s="10">
        <f t="shared" si="31"/>
        <v>-37157.18</v>
      </c>
      <c r="L53" s="10">
        <f t="shared" si="31"/>
        <v>-37351.24400000001</v>
      </c>
      <c r="M53" s="10">
        <f t="shared" si="31"/>
        <v>-41367.148000000016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1.25" customHeight="1">
      <c r="A54" s="12" t="str">
        <f t="shared" si="30"/>
        <v>кумулятивно</v>
      </c>
      <c r="B54" s="13">
        <f aca="true" t="shared" si="32" ref="B54:M54">B22-B6</f>
        <v>-2150.5792900000306</v>
      </c>
      <c r="C54" s="13">
        <f t="shared" si="32"/>
        <v>-3267.959520000004</v>
      </c>
      <c r="D54" s="13">
        <f t="shared" si="32"/>
        <v>-2245.533930000005</v>
      </c>
      <c r="E54" s="13">
        <f t="shared" si="32"/>
        <v>-2557.8870600000373</v>
      </c>
      <c r="F54" s="13">
        <f t="shared" si="32"/>
        <v>-3997.3644600000116</v>
      </c>
      <c r="G54" s="13">
        <f t="shared" si="32"/>
        <v>-4243.852700000018</v>
      </c>
      <c r="H54" s="13">
        <f t="shared" si="32"/>
        <v>-4945.7031599999755</v>
      </c>
      <c r="I54" s="13">
        <f t="shared" si="32"/>
        <v>-33020.994159999944</v>
      </c>
      <c r="J54" s="13">
        <f t="shared" si="32"/>
        <v>-70290.36315999995</v>
      </c>
      <c r="K54" s="13">
        <f t="shared" si="32"/>
        <v>-107447.54315999994</v>
      </c>
      <c r="L54" s="13">
        <f t="shared" si="32"/>
        <v>-144798.78715999995</v>
      </c>
      <c r="M54" s="13">
        <f t="shared" si="32"/>
        <v>-186165.93516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1.25" customHeight="1">
      <c r="A55" s="15" t="str">
        <f t="shared" si="30"/>
        <v>Продукти харчування</v>
      </c>
      <c r="B55" s="16">
        <f aca="true" t="shared" si="33" ref="B55:M55">B23-B7</f>
        <v>-2003.3919599999995</v>
      </c>
      <c r="C55" s="16">
        <f t="shared" si="33"/>
        <v>-853.3476600000004</v>
      </c>
      <c r="D55" s="16">
        <f t="shared" si="33"/>
        <v>95.58834000000024</v>
      </c>
      <c r="E55" s="16">
        <f t="shared" si="33"/>
        <v>-333.7675500000005</v>
      </c>
      <c r="F55" s="16">
        <f t="shared" si="33"/>
        <v>8.167399999999361</v>
      </c>
      <c r="G55" s="16">
        <f t="shared" si="33"/>
        <v>109.6143099999997</v>
      </c>
      <c r="H55" s="16">
        <f t="shared" si="33"/>
        <v>-389.47404000000006</v>
      </c>
      <c r="I55" s="16">
        <f t="shared" si="33"/>
        <v>-1763.7890000000002</v>
      </c>
      <c r="J55" s="16">
        <f t="shared" si="33"/>
        <v>-3580.9309999999996</v>
      </c>
      <c r="K55" s="16">
        <f t="shared" si="33"/>
        <v>-3601.442</v>
      </c>
      <c r="L55" s="16">
        <f t="shared" si="33"/>
        <v>-3538.7439999999997</v>
      </c>
      <c r="M55" s="16">
        <f t="shared" si="33"/>
        <v>-3491.778</v>
      </c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1.25" customHeight="1">
      <c r="A56" s="12" t="str">
        <f t="shared" si="30"/>
        <v>кумулятивно</v>
      </c>
      <c r="B56" s="13">
        <f aca="true" t="shared" si="34" ref="B56:M56">B24-B8</f>
        <v>-2003.3919599999995</v>
      </c>
      <c r="C56" s="13">
        <f t="shared" si="34"/>
        <v>-2856.7396200000003</v>
      </c>
      <c r="D56" s="13">
        <f t="shared" si="34"/>
        <v>-2761.15128</v>
      </c>
      <c r="E56" s="13">
        <f t="shared" si="34"/>
        <v>-3094.9188300000005</v>
      </c>
      <c r="F56" s="13">
        <f t="shared" si="34"/>
        <v>-3086.7514300000003</v>
      </c>
      <c r="G56" s="13">
        <f t="shared" si="34"/>
        <v>-2977.1371199999994</v>
      </c>
      <c r="H56" s="13">
        <f t="shared" si="34"/>
        <v>-3366.6111600000004</v>
      </c>
      <c r="I56" s="13">
        <f t="shared" si="34"/>
        <v>-5130.400160000001</v>
      </c>
      <c r="J56" s="13">
        <f t="shared" si="34"/>
        <v>-8711.331160000002</v>
      </c>
      <c r="K56" s="13">
        <f t="shared" si="34"/>
        <v>-12312.77316</v>
      </c>
      <c r="L56" s="13">
        <f t="shared" si="34"/>
        <v>-15851.51716</v>
      </c>
      <c r="M56" s="13">
        <f t="shared" si="34"/>
        <v>-19343.295159999998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1.25" customHeight="1">
      <c r="A57" s="15" t="str">
        <f t="shared" si="30"/>
        <v>Медикаменти та перев'язувальні матеріали</v>
      </c>
      <c r="B57" s="16">
        <f aca="true" t="shared" si="35" ref="B57:M57">B25-B9</f>
        <v>-121.13708</v>
      </c>
      <c r="C57" s="16">
        <f t="shared" si="35"/>
        <v>-34.86989</v>
      </c>
      <c r="D57" s="16">
        <f t="shared" si="35"/>
        <v>66.67469000000001</v>
      </c>
      <c r="E57" s="16">
        <f t="shared" si="35"/>
        <v>-28.016450000000006</v>
      </c>
      <c r="F57" s="16">
        <f t="shared" si="35"/>
        <v>-15.872430000000008</v>
      </c>
      <c r="G57" s="16">
        <f t="shared" si="35"/>
        <v>15.824169999999995</v>
      </c>
      <c r="H57" s="16">
        <f t="shared" si="35"/>
        <v>-6.079120000000003</v>
      </c>
      <c r="I57" s="16">
        <f t="shared" si="35"/>
        <v>-50.019000000000005</v>
      </c>
      <c r="J57" s="16">
        <f t="shared" si="35"/>
        <v>-64.13300000000001</v>
      </c>
      <c r="K57" s="16">
        <f t="shared" si="35"/>
        <v>-49.636</v>
      </c>
      <c r="L57" s="16">
        <f t="shared" si="35"/>
        <v>-74.165</v>
      </c>
      <c r="M57" s="16">
        <f t="shared" si="35"/>
        <v>-47.317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1.25" customHeight="1">
      <c r="A58" s="12" t="str">
        <f t="shared" si="30"/>
        <v>кумулятивно</v>
      </c>
      <c r="B58" s="13">
        <f aca="true" t="shared" si="36" ref="B58:M58">B26-B10</f>
        <v>-121.13708</v>
      </c>
      <c r="C58" s="13">
        <f t="shared" si="36"/>
        <v>-156.00697</v>
      </c>
      <c r="D58" s="13">
        <f t="shared" si="36"/>
        <v>-89.33227999999997</v>
      </c>
      <c r="E58" s="13">
        <f t="shared" si="36"/>
        <v>-117.34872999999993</v>
      </c>
      <c r="F58" s="13">
        <f t="shared" si="36"/>
        <v>-133.22115999999994</v>
      </c>
      <c r="G58" s="13">
        <f t="shared" si="36"/>
        <v>-117.39698999999996</v>
      </c>
      <c r="H58" s="13">
        <f t="shared" si="36"/>
        <v>-123.47611</v>
      </c>
      <c r="I58" s="13">
        <f t="shared" si="36"/>
        <v>-173.49511</v>
      </c>
      <c r="J58" s="13">
        <f t="shared" si="36"/>
        <v>-237.62811000000005</v>
      </c>
      <c r="K58" s="13">
        <f t="shared" si="36"/>
        <v>-287.26411</v>
      </c>
      <c r="L58" s="13">
        <f t="shared" si="36"/>
        <v>-361.42911</v>
      </c>
      <c r="M58" s="13">
        <f t="shared" si="36"/>
        <v>-408.74611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1.25" customHeight="1">
      <c r="A59" s="15" t="str">
        <f t="shared" si="30"/>
        <v>Оплата комунальних послуг та енергоносіїв</v>
      </c>
      <c r="B59" s="16">
        <f aca="true" t="shared" si="37" ref="B59:M59">B27-B11</f>
        <v>-11904.615599999996</v>
      </c>
      <c r="C59" s="16">
        <f t="shared" si="37"/>
        <v>-5237.9513400000005</v>
      </c>
      <c r="D59" s="16">
        <f t="shared" si="37"/>
        <v>2107.8245800000004</v>
      </c>
      <c r="E59" s="16">
        <f t="shared" si="37"/>
        <v>5754.51133</v>
      </c>
      <c r="F59" s="16">
        <f t="shared" si="37"/>
        <v>1898.688340000001</v>
      </c>
      <c r="G59" s="16">
        <f t="shared" si="37"/>
        <v>1561.1894400000003</v>
      </c>
      <c r="H59" s="16">
        <f t="shared" si="37"/>
        <v>464.77943000000073</v>
      </c>
      <c r="I59" s="16">
        <f t="shared" si="37"/>
        <v>-1839.5029999999992</v>
      </c>
      <c r="J59" s="16">
        <f t="shared" si="37"/>
        <v>-2627.1749999999993</v>
      </c>
      <c r="K59" s="16">
        <f t="shared" si="37"/>
        <v>-5238.797000000002</v>
      </c>
      <c r="L59" s="16">
        <f t="shared" si="37"/>
        <v>-10298.308</v>
      </c>
      <c r="M59" s="16">
        <f t="shared" si="37"/>
        <v>-17010.188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1.25" customHeight="1">
      <c r="A60" s="12" t="str">
        <f t="shared" si="30"/>
        <v>кумулятивно</v>
      </c>
      <c r="B60" s="13">
        <f aca="true" t="shared" si="38" ref="B60:M60">B28-B12</f>
        <v>-11904.615599999996</v>
      </c>
      <c r="C60" s="13">
        <f t="shared" si="38"/>
        <v>-17142.566939999997</v>
      </c>
      <c r="D60" s="13">
        <f t="shared" si="38"/>
        <v>-15034.742359999997</v>
      </c>
      <c r="E60" s="13">
        <f t="shared" si="38"/>
        <v>-9280.231029999995</v>
      </c>
      <c r="F60" s="13">
        <f t="shared" si="38"/>
        <v>-7381.542689999995</v>
      </c>
      <c r="G60" s="13">
        <f t="shared" si="38"/>
        <v>-5820.353249999993</v>
      </c>
      <c r="H60" s="13">
        <f t="shared" si="38"/>
        <v>-5355.5738199999905</v>
      </c>
      <c r="I60" s="13">
        <f t="shared" si="38"/>
        <v>-7195.0768199999875</v>
      </c>
      <c r="J60" s="13">
        <f t="shared" si="38"/>
        <v>-9822.251819999983</v>
      </c>
      <c r="K60" s="13">
        <f t="shared" si="38"/>
        <v>-15061.048819999989</v>
      </c>
      <c r="L60" s="13">
        <f t="shared" si="38"/>
        <v>-25359.356819999994</v>
      </c>
      <c r="M60" s="13">
        <f t="shared" si="38"/>
        <v>-42369.54481999999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1.25">
      <c r="A61" s="19" t="str">
        <f t="shared" si="30"/>
        <v>Соціальне забезпечення</v>
      </c>
      <c r="B61" s="16">
        <f aca="true" t="shared" si="39" ref="B61:M61">B29-B13</f>
        <v>-2204.32913</v>
      </c>
      <c r="C61" s="16">
        <f t="shared" si="39"/>
        <v>-478.25340000000006</v>
      </c>
      <c r="D61" s="16">
        <f t="shared" si="39"/>
        <v>792.9619399999974</v>
      </c>
      <c r="E61" s="16">
        <f t="shared" si="39"/>
        <v>-81.40850000000046</v>
      </c>
      <c r="F61" s="16">
        <f t="shared" si="39"/>
        <v>-3124.4013699999996</v>
      </c>
      <c r="G61" s="16">
        <f t="shared" si="39"/>
        <v>63.70878999999968</v>
      </c>
      <c r="H61" s="16">
        <f t="shared" si="39"/>
        <v>1312.40787</v>
      </c>
      <c r="I61" s="16">
        <f t="shared" si="39"/>
        <v>-2942.6250000000005</v>
      </c>
      <c r="J61" s="16">
        <f t="shared" si="39"/>
        <v>-4529.999</v>
      </c>
      <c r="K61" s="16">
        <f t="shared" si="39"/>
        <v>-4328.698</v>
      </c>
      <c r="L61" s="16">
        <f t="shared" si="39"/>
        <v>-4387.964000000001</v>
      </c>
      <c r="M61" s="16">
        <f t="shared" si="39"/>
        <v>-4281.396</v>
      </c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1.25" customHeight="1">
      <c r="A62" s="12" t="str">
        <f t="shared" si="30"/>
        <v>кумулятивно</v>
      </c>
      <c r="B62" s="13">
        <f aca="true" t="shared" si="40" ref="B62:M62">B30-B14</f>
        <v>-2204.32913</v>
      </c>
      <c r="C62" s="13">
        <f t="shared" si="40"/>
        <v>-2682.5825299999997</v>
      </c>
      <c r="D62" s="13">
        <f t="shared" si="40"/>
        <v>-1889.6205900000023</v>
      </c>
      <c r="E62" s="13">
        <f t="shared" si="40"/>
        <v>-1971.0290900000036</v>
      </c>
      <c r="F62" s="13">
        <f t="shared" si="40"/>
        <v>-5095.430460000003</v>
      </c>
      <c r="G62" s="13">
        <f t="shared" si="40"/>
        <v>-5031.721670000003</v>
      </c>
      <c r="H62" s="13">
        <f t="shared" si="40"/>
        <v>-3719.3138000000035</v>
      </c>
      <c r="I62" s="13">
        <f t="shared" si="40"/>
        <v>-6661.9388000000035</v>
      </c>
      <c r="J62" s="13">
        <f t="shared" si="40"/>
        <v>-11191.937800000007</v>
      </c>
      <c r="K62" s="13">
        <f t="shared" si="40"/>
        <v>-15520.635800000011</v>
      </c>
      <c r="L62" s="13">
        <f t="shared" si="40"/>
        <v>-19908.59980000001</v>
      </c>
      <c r="M62" s="13">
        <f t="shared" si="40"/>
        <v>-24189.99580000001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1:22" s="32" customFormat="1" ht="11.25" customHeight="1">
      <c r="A63" s="19" t="str">
        <f t="shared" si="30"/>
        <v>Капітальні видатки</v>
      </c>
      <c r="B63" s="16">
        <f aca="true" t="shared" si="41" ref="B63:M63">B31-B15</f>
        <v>0</v>
      </c>
      <c r="C63" s="16">
        <f t="shared" si="41"/>
        <v>0</v>
      </c>
      <c r="D63" s="16">
        <f t="shared" si="41"/>
        <v>0</v>
      </c>
      <c r="E63" s="16">
        <f t="shared" si="41"/>
        <v>-1256.2</v>
      </c>
      <c r="F63" s="16">
        <f t="shared" si="41"/>
        <v>-1256.2</v>
      </c>
      <c r="G63" s="16">
        <f t="shared" si="41"/>
        <v>-1262.11</v>
      </c>
      <c r="H63" s="16">
        <f t="shared" si="41"/>
        <v>-3851.531</v>
      </c>
      <c r="I63" s="16">
        <f t="shared" si="41"/>
        <v>-3698.135</v>
      </c>
      <c r="J63" s="16">
        <f t="shared" si="41"/>
        <v>-6122.187</v>
      </c>
      <c r="K63" s="16">
        <f t="shared" si="41"/>
        <v>-7267.61</v>
      </c>
      <c r="L63" s="16">
        <f t="shared" si="41"/>
        <v>-3237.51</v>
      </c>
      <c r="M63" s="16">
        <f t="shared" si="41"/>
        <v>-6841.466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1.25" customHeight="1">
      <c r="A64" s="21" t="str">
        <f t="shared" si="30"/>
        <v>кумулятивно</v>
      </c>
      <c r="B64" s="22">
        <f aca="true" t="shared" si="42" ref="B64:M64">B32-B16</f>
        <v>0</v>
      </c>
      <c r="C64" s="22">
        <f t="shared" si="42"/>
        <v>0</v>
      </c>
      <c r="D64" s="22">
        <f t="shared" si="42"/>
        <v>0</v>
      </c>
      <c r="E64" s="22">
        <f t="shared" si="42"/>
        <v>-1256.2</v>
      </c>
      <c r="F64" s="22">
        <f t="shared" si="42"/>
        <v>-2512.4</v>
      </c>
      <c r="G64" s="22">
        <f t="shared" si="42"/>
        <v>-3774.51</v>
      </c>
      <c r="H64" s="22">
        <f t="shared" si="42"/>
        <v>-7626.041</v>
      </c>
      <c r="I64" s="22">
        <f t="shared" si="42"/>
        <v>-11324.176</v>
      </c>
      <c r="J64" s="22">
        <f t="shared" si="42"/>
        <v>-17446.362999999998</v>
      </c>
      <c r="K64" s="22">
        <f t="shared" si="42"/>
        <v>-24713.972999999998</v>
      </c>
      <c r="L64" s="22">
        <f t="shared" si="42"/>
        <v>-27951.483</v>
      </c>
      <c r="M64" s="22">
        <f t="shared" si="42"/>
        <v>-34792.949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0" customFormat="1" ht="11.25" customHeight="1">
      <c r="A65" s="23" t="str">
        <f t="shared" si="30"/>
        <v>Всього</v>
      </c>
      <c r="B65" s="24">
        <f aca="true" t="shared" si="43" ref="B65:M65">B33-B17</f>
        <v>-36030.39910000005</v>
      </c>
      <c r="C65" s="24">
        <f t="shared" si="43"/>
        <v>-8687.205399999933</v>
      </c>
      <c r="D65" s="24">
        <f t="shared" si="43"/>
        <v>-447.5975400000607</v>
      </c>
      <c r="E65" s="24">
        <f t="shared" si="43"/>
        <v>160.97375999997894</v>
      </c>
      <c r="F65" s="24">
        <f t="shared" si="43"/>
        <v>-8104.151830000046</v>
      </c>
      <c r="G65" s="24">
        <f t="shared" si="43"/>
        <v>-8411.411429999993</v>
      </c>
      <c r="H65" s="24">
        <f t="shared" si="43"/>
        <v>-12223.892689999964</v>
      </c>
      <c r="I65" s="24">
        <f t="shared" si="43"/>
        <v>-71385.985</v>
      </c>
      <c r="J65" s="24">
        <f t="shared" si="43"/>
        <v>-102316.32300000002</v>
      </c>
      <c r="K65" s="24">
        <f t="shared" si="43"/>
        <v>-93699.56400000004</v>
      </c>
      <c r="L65" s="24">
        <f t="shared" si="43"/>
        <v>-89513.98799999995</v>
      </c>
      <c r="M65" s="24">
        <f t="shared" si="43"/>
        <v>-106437.5</v>
      </c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4" customFormat="1" ht="11.25" customHeight="1">
      <c r="A66" s="25" t="str">
        <f t="shared" si="30"/>
        <v>кумулятивно</v>
      </c>
      <c r="B66" s="26">
        <f aca="true" t="shared" si="44" ref="B66:M66">B34-B18</f>
        <v>-36030.39910000005</v>
      </c>
      <c r="C66" s="26">
        <f t="shared" si="44"/>
        <v>-44717.60449999999</v>
      </c>
      <c r="D66" s="26">
        <f t="shared" si="44"/>
        <v>-45165.20204000003</v>
      </c>
      <c r="E66" s="26">
        <f t="shared" si="44"/>
        <v>-45004.22828000004</v>
      </c>
      <c r="F66" s="26">
        <f t="shared" si="44"/>
        <v>-53108.380110000086</v>
      </c>
      <c r="G66" s="26">
        <f t="shared" si="44"/>
        <v>-61519.79154000012</v>
      </c>
      <c r="H66" s="26">
        <f t="shared" si="44"/>
        <v>-73743.68423000013</v>
      </c>
      <c r="I66" s="26">
        <f t="shared" si="44"/>
        <v>-145129.66923000012</v>
      </c>
      <c r="J66" s="26">
        <f t="shared" si="44"/>
        <v>-247445.9922300001</v>
      </c>
      <c r="K66" s="26">
        <f t="shared" si="44"/>
        <v>-341145.5562300001</v>
      </c>
      <c r="L66" s="26">
        <f t="shared" si="44"/>
        <v>-430659.5442300001</v>
      </c>
      <c r="M66" s="26">
        <f t="shared" si="44"/>
        <v>-537097.0442300001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1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11"/>
      <c r="O67" s="11"/>
      <c r="P67" s="11"/>
      <c r="Q67" s="11"/>
      <c r="R67" s="11"/>
      <c r="S67" s="11"/>
      <c r="T67" s="11"/>
      <c r="U67" s="11"/>
      <c r="V67" s="11"/>
    </row>
    <row r="68" spans="2:13" ht="11.2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ht="11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ht="11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ht="11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ht="11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ht="11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ht="11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ht="11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ht="11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ht="11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ht="11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ht="11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ht="11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ht="11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ht="11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ht="11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ht="11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ht="11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ht="11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ht="11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2:13" ht="11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2:13" ht="11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2021-01-04T09:14:54Z</dcterms:created>
  <dcterms:modified xsi:type="dcterms:W3CDTF">2021-11-17T07:29:45Z</dcterms:modified>
  <cp:category/>
  <cp:version/>
  <cp:contentType/>
  <cp:contentStatus/>
</cp:coreProperties>
</file>