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35" windowWidth="37395" windowHeight="13365" activeTab="0"/>
  </bookViews>
  <sheets>
    <sheet name="v_zv" sheetId="1" r:id="rId1"/>
  </sheets>
  <definedNames>
    <definedName name="_xlnm.Print_Area" localSheetId="0">'v_zv'!$A:$IV</definedName>
  </definedNames>
  <calcPr fullCalcOnLoad="1"/>
</workbook>
</file>

<file path=xl/sharedStrings.xml><?xml version="1.0" encoding="utf-8"?>
<sst xmlns="http://schemas.openxmlformats.org/spreadsheetml/2006/main" count="68" uniqueCount="26">
  <si>
    <t>Видатки загального фонду місцевих бюджетів Луганської області</t>
  </si>
  <si>
    <t>станом на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</si>
  <si>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</si>
  <si>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</si>
  <si>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</si>
  <si>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</si>
  <si>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</si>
  <si>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</si>
  <si>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</si>
  <si>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</si>
  <si>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</si>
  <si>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</si>
  <si>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</si>
  <si>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</si>
  <si>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кумулятивно</t>
  </si>
  <si>
    <t>Всього</t>
  </si>
  <si>
    <t>Оплата праці і нарахування на заробітну плату</t>
  </si>
  <si>
    <t>Продукти харчування</t>
  </si>
  <si>
    <t>Медикаменти та перев'язувальні матеріали</t>
  </si>
  <si>
    <t>Оплата комунальних послуг та енергоносіїв</t>
  </si>
  <si>
    <t>Соціальне забезпечення</t>
  </si>
  <si>
    <t>Капітальні видатки</t>
  </si>
  <si>
    <t>Планові показники</t>
  </si>
  <si>
    <t>Фактичні показники</t>
  </si>
  <si>
    <t>Відсотки</t>
  </si>
  <si>
    <t>Відхилення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</si>
</sst>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&quot;₴&quot;;[Red]\-#,##0.0&quot;₴&quot;"/>
    <numFmt numFmtId="186" formatCode="[$-422]d\ mmmm\ yyyy&quot; р.&quot;"/>
    <numFmt numFmtId="187" formatCode="#,##0.000_ ;[Red]\-#,##0.000\ "/>
    <numFmt numFmtId="188" formatCode="0.0_ ;\-0.0\ "/>
    <numFmt numFmtId="189" formatCode="#,##0.0"/>
    <numFmt numFmtId="190" formatCode="#,##0_ ;[Red]\-#,##0\ "/>
    <numFmt numFmtId="191" formatCode="0_ ;[Red]\-0\ "/>
    <numFmt numFmtId="192" formatCode="#,##0.00_ ;[Red]\-#,##0.00\ "/>
    <numFmt numFmtId="193" formatCode="0.0000"/>
    <numFmt numFmtId="194" formatCode="0.000"/>
    <numFmt numFmtId="195" formatCode="0.0"/>
    <numFmt numFmtId="196" formatCode="#,##0.0;[Red]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_ ;[Red]\-#,##0.0000\ "/>
  </numFmts>
  <fonts count="28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.5"/>
      <name val="Arial Cyr"/>
      <family val="0"/>
    </font>
    <font>
      <i/>
      <sz val="8"/>
      <name val="Arial Cyr"/>
      <family val="2"/>
    </font>
    <font>
      <b/>
      <i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6">
    <xf numFmtId="0" fontId="0" fillId="0" borderId="0" xfId="0" applyAlignment="1">
      <alignment/>
    </xf>
    <xf numFmtId="49" fontId="21" fillId="0" borderId="0" xfId="72" applyNumberFormat="1" applyFont="1" applyAlignment="1">
      <alignment horizontal="center" vertical="center" wrapText="1"/>
      <protection/>
    </xf>
    <xf numFmtId="0" fontId="0" fillId="0" borderId="0" xfId="72">
      <alignment/>
      <protection/>
    </xf>
    <xf numFmtId="49" fontId="0" fillId="0" borderId="0" xfId="72" applyNumberFormat="1" applyFont="1" applyBorder="1" applyAlignment="1">
      <alignment horizontal="center" vertical="center" wrapText="1"/>
      <protection/>
    </xf>
    <xf numFmtId="49" fontId="22" fillId="0" borderId="0" xfId="72" applyNumberFormat="1" applyFont="1" applyBorder="1" applyAlignment="1">
      <alignment horizontal="right" vertical="center" wrapText="1"/>
      <protection/>
    </xf>
    <xf numFmtId="14" fontId="23" fillId="0" borderId="0" xfId="72" applyNumberFormat="1" applyFont="1" applyBorder="1" applyAlignment="1">
      <alignment horizontal="left" vertical="center" wrapText="1"/>
      <protection/>
    </xf>
    <xf numFmtId="0" fontId="22" fillId="0" borderId="10" xfId="72" applyFont="1" applyBorder="1" applyAlignment="1">
      <alignment/>
      <protection/>
    </xf>
    <xf numFmtId="49" fontId="22" fillId="0" borderId="10" xfId="72" applyNumberFormat="1" applyFont="1" applyBorder="1" applyAlignment="1">
      <alignment horizontal="center" vertical="center" wrapText="1"/>
      <protection/>
    </xf>
    <xf numFmtId="0" fontId="24" fillId="6" borderId="11" xfId="72" applyFont="1" applyFill="1" applyBorder="1" applyAlignment="1">
      <alignment horizontal="center"/>
      <protection/>
    </xf>
    <xf numFmtId="0" fontId="25" fillId="6" borderId="11" xfId="72" applyFont="1" applyFill="1" applyBorder="1" applyAlignment="1">
      <alignment horizontal="center"/>
      <protection/>
    </xf>
    <xf numFmtId="0" fontId="0" fillId="0" borderId="12" xfId="72" applyFont="1" applyFill="1" applyBorder="1">
      <alignment/>
      <protection/>
    </xf>
    <xf numFmtId="184" fontId="26" fillId="0" borderId="12" xfId="72" applyNumberFormat="1" applyFont="1" applyFill="1" applyBorder="1">
      <alignment/>
      <protection/>
    </xf>
    <xf numFmtId="0" fontId="27" fillId="0" borderId="0" xfId="72" applyFont="1" applyFill="1">
      <alignment/>
      <protection/>
    </xf>
    <xf numFmtId="0" fontId="26" fillId="0" borderId="13" xfId="72" applyFont="1" applyFill="1" applyBorder="1">
      <alignment/>
      <protection/>
    </xf>
    <xf numFmtId="184" fontId="0" fillId="0" borderId="13" xfId="72" applyNumberFormat="1" applyFill="1" applyBorder="1">
      <alignment/>
      <protection/>
    </xf>
    <xf numFmtId="0" fontId="26" fillId="0" borderId="0" xfId="72" applyFont="1">
      <alignment/>
      <protection/>
    </xf>
    <xf numFmtId="0" fontId="0" fillId="0" borderId="13" xfId="72" applyFont="1" applyFill="1" applyBorder="1">
      <alignment/>
      <protection/>
    </xf>
    <xf numFmtId="184" fontId="26" fillId="0" borderId="13" xfId="72" applyNumberFormat="1" applyFont="1" applyFill="1" applyBorder="1">
      <alignment/>
      <protection/>
    </xf>
    <xf numFmtId="0" fontId="26" fillId="0" borderId="0" xfId="72" applyFont="1" applyFill="1">
      <alignment/>
      <protection/>
    </xf>
    <xf numFmtId="0" fontId="0" fillId="0" borderId="0" xfId="72" applyFill="1">
      <alignment/>
      <protection/>
    </xf>
    <xf numFmtId="0" fontId="0" fillId="0" borderId="13" xfId="72" applyFont="1" applyFill="1" applyBorder="1">
      <alignment/>
      <protection/>
    </xf>
    <xf numFmtId="0" fontId="0" fillId="0" borderId="0" xfId="72" applyFont="1">
      <alignment/>
      <protection/>
    </xf>
    <xf numFmtId="0" fontId="26" fillId="0" borderId="14" xfId="72" applyFont="1" applyFill="1" applyBorder="1">
      <alignment/>
      <protection/>
    </xf>
    <xf numFmtId="184" fontId="26" fillId="0" borderId="14" xfId="72" applyNumberFormat="1" applyFont="1" applyFill="1" applyBorder="1">
      <alignment/>
      <protection/>
    </xf>
    <xf numFmtId="0" fontId="24" fillId="0" borderId="11" xfId="72" applyFont="1" applyFill="1" applyBorder="1">
      <alignment/>
      <protection/>
    </xf>
    <xf numFmtId="184" fontId="24" fillId="0" borderId="11" xfId="72" applyNumberFormat="1" applyFont="1" applyFill="1" applyBorder="1">
      <alignment/>
      <protection/>
    </xf>
    <xf numFmtId="0" fontId="26" fillId="0" borderId="15" xfId="72" applyFont="1" applyFill="1" applyBorder="1">
      <alignment/>
      <protection/>
    </xf>
    <xf numFmtId="184" fontId="26" fillId="0" borderId="15" xfId="72" applyNumberFormat="1" applyFont="1" applyFill="1" applyBorder="1">
      <alignment/>
      <protection/>
    </xf>
    <xf numFmtId="184" fontId="27" fillId="0" borderId="0" xfId="72" applyNumberFormat="1" applyFont="1" applyFill="1">
      <alignment/>
      <protection/>
    </xf>
    <xf numFmtId="0" fontId="27" fillId="0" borderId="0" xfId="72" applyFont="1">
      <alignment/>
      <protection/>
    </xf>
    <xf numFmtId="0" fontId="24" fillId="0" borderId="10" xfId="72" applyFont="1" applyBorder="1" applyAlignment="1">
      <alignment horizontal="center"/>
      <protection/>
    </xf>
    <xf numFmtId="0" fontId="26" fillId="0" borderId="0" xfId="72" applyFont="1" applyFill="1">
      <alignment/>
      <protection/>
    </xf>
    <xf numFmtId="0" fontId="24" fillId="24" borderId="11" xfId="72" applyFont="1" applyFill="1" applyBorder="1" applyAlignment="1">
      <alignment horizontal="center"/>
      <protection/>
    </xf>
    <xf numFmtId="0" fontId="25" fillId="24" borderId="11" xfId="72" applyFont="1" applyFill="1" applyBorder="1" applyAlignment="1">
      <alignment horizontal="center"/>
      <protection/>
    </xf>
    <xf numFmtId="0" fontId="24" fillId="0" borderId="0" xfId="72" applyFont="1">
      <alignment/>
      <protection/>
    </xf>
    <xf numFmtId="184" fontId="0" fillId="0" borderId="0" xfId="72" applyNumberFormat="1">
      <alignment/>
      <protection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V160"/>
  <sheetViews>
    <sheetView showGridLines="0" showRowColHeaders="0" showZeros="0" tabSelected="1" showOutlineSymbols="0" workbookViewId="0" topLeftCell="A1">
      <selection activeCell="I39" sqref="I39"/>
    </sheetView>
  </sheetViews>
  <sheetFormatPr defaultColWidth="9.140625" defaultRowHeight="12"/>
  <cols>
    <col min="1" max="1" width="44.8515625" style="2" customWidth="1"/>
    <col min="2" max="13" width="12.8515625" style="2" customWidth="1"/>
    <col min="14" max="16384" width="9.28125" style="2" customWidth="1"/>
  </cols>
  <sheetData>
    <row r="1" spans="1:13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/>
      <c r="B2" s="3"/>
      <c r="C2" s="3"/>
      <c r="D2" s="3"/>
      <c r="E2" s="4" t="s">
        <v>1</v>
      </c>
      <c r="F2" s="5">
        <v>44078</v>
      </c>
      <c r="G2" s="3"/>
      <c r="H2" s="3"/>
      <c r="I2" s="3"/>
      <c r="J2" s="3"/>
      <c r="K2" s="3"/>
      <c r="L2" s="3"/>
      <c r="M2" s="3"/>
    </row>
    <row r="3" spans="1:13" ht="12.75" customHeight="1">
      <c r="A3" s="6"/>
      <c r="B3" s="6"/>
      <c r="C3" s="6"/>
      <c r="D3" s="6"/>
      <c r="E3" s="7"/>
      <c r="F3" s="7"/>
      <c r="G3" s="6"/>
      <c r="H3" s="6"/>
      <c r="I3" s="6"/>
      <c r="J3" s="6"/>
      <c r="K3" s="6"/>
      <c r="L3" s="6"/>
      <c r="M3" s="6"/>
    </row>
    <row r="4" spans="1:13" ht="11.25" customHeight="1">
      <c r="A4" s="8" t="s">
        <v>22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</row>
    <row r="5" spans="1:22" ht="11.25" customHeight="1">
      <c r="A5" s="10" t="s">
        <v>16</v>
      </c>
      <c r="B5" s="11">
        <v>1006.89</v>
      </c>
      <c r="C5" s="11">
        <v>1016.491</v>
      </c>
      <c r="D5" s="11">
        <v>997.5589999999999</v>
      </c>
      <c r="E5" s="11">
        <v>985.5339999999997</v>
      </c>
      <c r="F5" s="11">
        <v>957.2629999999997</v>
      </c>
      <c r="G5" s="11">
        <v>1813.9519999999995</v>
      </c>
      <c r="H5" s="11">
        <v>820.8779999999999</v>
      </c>
      <c r="I5" s="11">
        <v>865.745</v>
      </c>
      <c r="J5" s="11">
        <v>1139.904</v>
      </c>
      <c r="K5" s="11">
        <v>1159.697</v>
      </c>
      <c r="L5" s="11">
        <v>1105.7340000000002</v>
      </c>
      <c r="M5" s="11">
        <v>1042.418</v>
      </c>
      <c r="N5" s="12"/>
      <c r="O5" s="12"/>
      <c r="P5" s="12"/>
      <c r="Q5" s="12"/>
      <c r="R5" s="12"/>
      <c r="S5" s="12"/>
      <c r="T5" s="12"/>
      <c r="U5" s="12"/>
      <c r="V5" s="12"/>
    </row>
    <row r="6" spans="1:22" s="15" customFormat="1" ht="11.25" customHeight="1">
      <c r="A6" s="13" t="s">
        <v>14</v>
      </c>
      <c r="B6" s="14">
        <f>B5</f>
        <v>1006.89</v>
      </c>
      <c r="C6" s="14">
        <f aca="true" t="shared" si="0" ref="C6:M6">B6+C5</f>
        <v>2023.3809999999999</v>
      </c>
      <c r="D6" s="14">
        <f t="shared" si="0"/>
        <v>3020.9399999999996</v>
      </c>
      <c r="E6" s="14">
        <f t="shared" si="0"/>
        <v>4006.4739999999993</v>
      </c>
      <c r="F6" s="14">
        <f t="shared" si="0"/>
        <v>4963.736999999999</v>
      </c>
      <c r="G6" s="14">
        <f t="shared" si="0"/>
        <v>6777.6889999999985</v>
      </c>
      <c r="H6" s="14">
        <f t="shared" si="0"/>
        <v>7598.566999999998</v>
      </c>
      <c r="I6" s="14">
        <f t="shared" si="0"/>
        <v>8464.311999999998</v>
      </c>
      <c r="J6" s="14">
        <f t="shared" si="0"/>
        <v>9604.215999999999</v>
      </c>
      <c r="K6" s="14">
        <f t="shared" si="0"/>
        <v>10763.912999999999</v>
      </c>
      <c r="L6" s="14">
        <f t="shared" si="0"/>
        <v>11869.646999999999</v>
      </c>
      <c r="M6" s="14">
        <f t="shared" si="0"/>
        <v>12912.064999999999</v>
      </c>
      <c r="N6" s="12"/>
      <c r="O6" s="12"/>
      <c r="P6" s="12"/>
      <c r="Q6" s="12"/>
      <c r="R6" s="12"/>
      <c r="S6" s="12"/>
      <c r="T6" s="12"/>
      <c r="U6" s="12"/>
      <c r="V6" s="12"/>
    </row>
    <row r="7" spans="1:22" s="19" customFormat="1" ht="11.25" customHeight="1">
      <c r="A7" s="16" t="s">
        <v>17</v>
      </c>
      <c r="B7" s="17">
        <v>11.892</v>
      </c>
      <c r="C7" s="17">
        <v>17.04</v>
      </c>
      <c r="D7" s="17">
        <v>14.292</v>
      </c>
      <c r="E7" s="17">
        <v>17.892</v>
      </c>
      <c r="F7" s="17">
        <v>16.188000000000002</v>
      </c>
      <c r="G7" s="17">
        <v>5.04</v>
      </c>
      <c r="H7" s="17">
        <v>0.504</v>
      </c>
      <c r="I7" s="17">
        <v>0</v>
      </c>
      <c r="J7" s="17">
        <v>17.544</v>
      </c>
      <c r="K7" s="17">
        <v>17.892</v>
      </c>
      <c r="L7" s="17">
        <v>17.892</v>
      </c>
      <c r="M7" s="17">
        <v>18.744</v>
      </c>
      <c r="N7" s="18"/>
      <c r="O7" s="12"/>
      <c r="P7" s="12"/>
      <c r="Q7" s="12"/>
      <c r="R7" s="12"/>
      <c r="S7" s="12"/>
      <c r="T7" s="12"/>
      <c r="U7" s="12"/>
      <c r="V7" s="12"/>
    </row>
    <row r="8" spans="1:22" s="15" customFormat="1" ht="11.25" customHeight="1">
      <c r="A8" s="13" t="s">
        <v>14</v>
      </c>
      <c r="B8" s="14">
        <f>B7</f>
        <v>11.892</v>
      </c>
      <c r="C8" s="14">
        <f aca="true" t="shared" si="1" ref="C8:M8">B8+C7</f>
        <v>28.932</v>
      </c>
      <c r="D8" s="14">
        <f t="shared" si="1"/>
        <v>43.224</v>
      </c>
      <c r="E8" s="14">
        <f t="shared" si="1"/>
        <v>61.116</v>
      </c>
      <c r="F8" s="14">
        <f t="shared" si="1"/>
        <v>77.304</v>
      </c>
      <c r="G8" s="14">
        <f t="shared" si="1"/>
        <v>82.34400000000001</v>
      </c>
      <c r="H8" s="14">
        <f t="shared" si="1"/>
        <v>82.84800000000001</v>
      </c>
      <c r="I8" s="14">
        <f t="shared" si="1"/>
        <v>82.84800000000001</v>
      </c>
      <c r="J8" s="14">
        <f t="shared" si="1"/>
        <v>100.39200000000001</v>
      </c>
      <c r="K8" s="14">
        <f t="shared" si="1"/>
        <v>118.284</v>
      </c>
      <c r="L8" s="14">
        <f t="shared" si="1"/>
        <v>136.17600000000002</v>
      </c>
      <c r="M8" s="14">
        <f t="shared" si="1"/>
        <v>154.92000000000002</v>
      </c>
      <c r="N8" s="12"/>
      <c r="O8" s="12"/>
      <c r="P8" s="12"/>
      <c r="Q8" s="12"/>
      <c r="R8" s="12"/>
      <c r="S8" s="12"/>
      <c r="T8" s="12"/>
      <c r="U8" s="12"/>
      <c r="V8" s="12"/>
    </row>
    <row r="9" spans="1:22" s="19" customFormat="1" ht="11.25">
      <c r="A9" s="16" t="s">
        <v>18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3.56</v>
      </c>
      <c r="J9" s="17">
        <v>0</v>
      </c>
      <c r="K9" s="17">
        <v>0</v>
      </c>
      <c r="L9" s="17">
        <v>0</v>
      </c>
      <c r="M9" s="17">
        <v>0</v>
      </c>
      <c r="N9" s="12"/>
      <c r="O9" s="12"/>
      <c r="P9" s="12"/>
      <c r="Q9" s="12"/>
      <c r="R9" s="12"/>
      <c r="S9" s="12"/>
      <c r="T9" s="12"/>
      <c r="U9" s="12"/>
      <c r="V9" s="12"/>
    </row>
    <row r="10" spans="1:22" s="15" customFormat="1" ht="11.25" customHeight="1">
      <c r="A10" s="13" t="s">
        <v>14</v>
      </c>
      <c r="B10" s="14">
        <f>B9</f>
        <v>0</v>
      </c>
      <c r="C10" s="14">
        <f aca="true" t="shared" si="2" ref="C10:M10">B10+C9</f>
        <v>0</v>
      </c>
      <c r="D10" s="14">
        <f t="shared" si="2"/>
        <v>0</v>
      </c>
      <c r="E10" s="14">
        <f t="shared" si="2"/>
        <v>0</v>
      </c>
      <c r="F10" s="14">
        <f t="shared" si="2"/>
        <v>0</v>
      </c>
      <c r="G10" s="14">
        <f t="shared" si="2"/>
        <v>0</v>
      </c>
      <c r="H10" s="14">
        <f t="shared" si="2"/>
        <v>0</v>
      </c>
      <c r="I10" s="14">
        <f t="shared" si="2"/>
        <v>3.56</v>
      </c>
      <c r="J10" s="14">
        <f t="shared" si="2"/>
        <v>3.56</v>
      </c>
      <c r="K10" s="14">
        <f t="shared" si="2"/>
        <v>3.56</v>
      </c>
      <c r="L10" s="14">
        <f t="shared" si="2"/>
        <v>3.56</v>
      </c>
      <c r="M10" s="14">
        <f t="shared" si="2"/>
        <v>3.56</v>
      </c>
      <c r="N10" s="12"/>
      <c r="O10" s="12"/>
      <c r="P10" s="12"/>
      <c r="Q10" s="12"/>
      <c r="R10" s="12"/>
      <c r="S10" s="12"/>
      <c r="T10" s="12"/>
      <c r="U10" s="12"/>
      <c r="V10" s="12"/>
    </row>
    <row r="11" spans="1:22" s="19" customFormat="1" ht="11.25" customHeight="1">
      <c r="A11" s="16" t="s">
        <v>19</v>
      </c>
      <c r="B11" s="17">
        <v>296.398</v>
      </c>
      <c r="C11" s="17">
        <v>381.483</v>
      </c>
      <c r="D11" s="17">
        <v>245.012</v>
      </c>
      <c r="E11" s="17">
        <v>73.389</v>
      </c>
      <c r="F11" s="17">
        <v>12.054</v>
      </c>
      <c r="G11" s="17">
        <v>7.46</v>
      </c>
      <c r="H11" s="17">
        <v>7.837</v>
      </c>
      <c r="I11" s="17">
        <v>15.722999999999999</v>
      </c>
      <c r="J11" s="17">
        <v>11.276</v>
      </c>
      <c r="K11" s="17">
        <v>102.029</v>
      </c>
      <c r="L11" s="17">
        <v>264.717</v>
      </c>
      <c r="M11" s="17">
        <v>272.22900000000004</v>
      </c>
      <c r="N11" s="12"/>
      <c r="O11" s="12"/>
      <c r="P11" s="12"/>
      <c r="Q11" s="12"/>
      <c r="R11" s="12"/>
      <c r="S11" s="12"/>
      <c r="T11" s="12"/>
      <c r="U11" s="12"/>
      <c r="V11" s="12"/>
    </row>
    <row r="12" spans="1:22" s="15" customFormat="1" ht="11.25" customHeight="1">
      <c r="A12" s="13" t="s">
        <v>14</v>
      </c>
      <c r="B12" s="14">
        <f>B11</f>
        <v>296.398</v>
      </c>
      <c r="C12" s="14">
        <f aca="true" t="shared" si="3" ref="C12:M12">B12+C11</f>
        <v>677.8810000000001</v>
      </c>
      <c r="D12" s="14">
        <f t="shared" si="3"/>
        <v>922.893</v>
      </c>
      <c r="E12" s="14">
        <f t="shared" si="3"/>
        <v>996.282</v>
      </c>
      <c r="F12" s="14">
        <f t="shared" si="3"/>
        <v>1008.336</v>
      </c>
      <c r="G12" s="14">
        <f t="shared" si="3"/>
        <v>1015.796</v>
      </c>
      <c r="H12" s="14">
        <f t="shared" si="3"/>
        <v>1023.633</v>
      </c>
      <c r="I12" s="14">
        <f t="shared" si="3"/>
        <v>1039.356</v>
      </c>
      <c r="J12" s="14">
        <f t="shared" si="3"/>
        <v>1050.632</v>
      </c>
      <c r="K12" s="14">
        <f t="shared" si="3"/>
        <v>1152.661</v>
      </c>
      <c r="L12" s="14">
        <f t="shared" si="3"/>
        <v>1417.3780000000002</v>
      </c>
      <c r="M12" s="14">
        <f t="shared" si="3"/>
        <v>1689.6070000000002</v>
      </c>
      <c r="N12" s="12"/>
      <c r="O12" s="12"/>
      <c r="P12" s="12"/>
      <c r="Q12" s="12"/>
      <c r="R12" s="12"/>
      <c r="S12" s="12"/>
      <c r="T12" s="12"/>
      <c r="U12" s="12"/>
      <c r="V12" s="12"/>
    </row>
    <row r="13" spans="1:22" s="21" customFormat="1" ht="11.25" customHeight="1">
      <c r="A13" s="20" t="s">
        <v>20</v>
      </c>
      <c r="B13" s="17">
        <v>0.22</v>
      </c>
      <c r="C13" s="17">
        <v>10.22</v>
      </c>
      <c r="D13" s="17">
        <v>10.22</v>
      </c>
      <c r="E13" s="17">
        <v>10.22</v>
      </c>
      <c r="F13" s="17">
        <v>10.22</v>
      </c>
      <c r="G13" s="17">
        <v>10.22</v>
      </c>
      <c r="H13" s="17">
        <v>0.22</v>
      </c>
      <c r="I13" s="17">
        <v>0.22</v>
      </c>
      <c r="J13" s="17">
        <v>0.22</v>
      </c>
      <c r="K13" s="17">
        <v>0.22</v>
      </c>
      <c r="L13" s="17">
        <v>0.16</v>
      </c>
      <c r="M13" s="17">
        <v>0</v>
      </c>
      <c r="N13" s="12"/>
      <c r="O13" s="12"/>
      <c r="P13" s="12"/>
      <c r="Q13" s="12"/>
      <c r="R13" s="12"/>
      <c r="S13" s="12"/>
      <c r="T13" s="12"/>
      <c r="U13" s="12"/>
      <c r="V13" s="12"/>
    </row>
    <row r="14" spans="1:22" s="15" customFormat="1" ht="11.25" customHeight="1">
      <c r="A14" s="13" t="s">
        <v>14</v>
      </c>
      <c r="B14" s="14">
        <f>B13</f>
        <v>0.22</v>
      </c>
      <c r="C14" s="14">
        <f aca="true" t="shared" si="4" ref="C14:M14">B14+C13</f>
        <v>10.440000000000001</v>
      </c>
      <c r="D14" s="14">
        <f t="shared" si="4"/>
        <v>20.660000000000004</v>
      </c>
      <c r="E14" s="14">
        <f t="shared" si="4"/>
        <v>30.880000000000003</v>
      </c>
      <c r="F14" s="14">
        <f t="shared" si="4"/>
        <v>41.1</v>
      </c>
      <c r="G14" s="14">
        <f t="shared" si="4"/>
        <v>51.32</v>
      </c>
      <c r="H14" s="14">
        <f t="shared" si="4"/>
        <v>51.54</v>
      </c>
      <c r="I14" s="14">
        <f t="shared" si="4"/>
        <v>51.76</v>
      </c>
      <c r="J14" s="14">
        <f t="shared" si="4"/>
        <v>51.98</v>
      </c>
      <c r="K14" s="14">
        <f t="shared" si="4"/>
        <v>52.199999999999996</v>
      </c>
      <c r="L14" s="14">
        <f t="shared" si="4"/>
        <v>52.35999999999999</v>
      </c>
      <c r="M14" s="14">
        <f t="shared" si="4"/>
        <v>52.35999999999999</v>
      </c>
      <c r="N14" s="12"/>
      <c r="O14" s="12"/>
      <c r="P14" s="12"/>
      <c r="Q14" s="12"/>
      <c r="R14" s="12"/>
      <c r="S14" s="12"/>
      <c r="T14" s="12"/>
      <c r="U14" s="12"/>
      <c r="V14" s="12"/>
    </row>
    <row r="15" spans="1:22" s="21" customFormat="1" ht="11.25" customHeight="1">
      <c r="A15" s="20" t="s">
        <v>21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2"/>
      <c r="O15" s="12"/>
      <c r="P15" s="12"/>
      <c r="Q15" s="12"/>
      <c r="R15" s="12"/>
      <c r="S15" s="12"/>
      <c r="T15" s="12"/>
      <c r="U15" s="12"/>
      <c r="V15" s="12"/>
    </row>
    <row r="16" spans="1:22" s="15" customFormat="1" ht="11.25" customHeight="1">
      <c r="A16" s="22" t="s">
        <v>14</v>
      </c>
      <c r="B16" s="23">
        <f>B15</f>
        <v>0</v>
      </c>
      <c r="C16" s="23">
        <f aca="true" t="shared" si="5" ref="C16:M16">B16+C15</f>
        <v>0</v>
      </c>
      <c r="D16" s="23">
        <f t="shared" si="5"/>
        <v>0</v>
      </c>
      <c r="E16" s="23">
        <f t="shared" si="5"/>
        <v>0</v>
      </c>
      <c r="F16" s="23">
        <f t="shared" si="5"/>
        <v>0</v>
      </c>
      <c r="G16" s="23">
        <f t="shared" si="5"/>
        <v>0</v>
      </c>
      <c r="H16" s="23">
        <f t="shared" si="5"/>
        <v>0</v>
      </c>
      <c r="I16" s="23">
        <f t="shared" si="5"/>
        <v>0</v>
      </c>
      <c r="J16" s="23">
        <f t="shared" si="5"/>
        <v>0</v>
      </c>
      <c r="K16" s="23">
        <f t="shared" si="5"/>
        <v>0</v>
      </c>
      <c r="L16" s="23">
        <f t="shared" si="5"/>
        <v>0</v>
      </c>
      <c r="M16" s="23">
        <f t="shared" si="5"/>
        <v>0</v>
      </c>
      <c r="N16" s="12"/>
      <c r="O16" s="12"/>
      <c r="P16" s="12"/>
      <c r="Q16" s="12"/>
      <c r="R16" s="12"/>
      <c r="S16" s="12"/>
      <c r="T16" s="12"/>
      <c r="U16" s="12"/>
      <c r="V16" s="12"/>
    </row>
    <row r="17" spans="1:13" s="12" customFormat="1" ht="11.25" customHeight="1">
      <c r="A17" s="24" t="s">
        <v>15</v>
      </c>
      <c r="B17" s="25">
        <v>1745.84</v>
      </c>
      <c r="C17" s="25">
        <v>1914.0819999999999</v>
      </c>
      <c r="D17" s="25">
        <v>1701.0579999999993</v>
      </c>
      <c r="E17" s="25">
        <v>1274.0509999999995</v>
      </c>
      <c r="F17" s="25">
        <v>1233.2489999999998</v>
      </c>
      <c r="G17" s="25">
        <v>1983.6039999999994</v>
      </c>
      <c r="H17" s="25">
        <v>970.2729999999998</v>
      </c>
      <c r="I17" s="25">
        <v>1136.688</v>
      </c>
      <c r="J17" s="25">
        <v>1366.217</v>
      </c>
      <c r="K17" s="25">
        <v>1458.55</v>
      </c>
      <c r="L17" s="25">
        <v>1568.67</v>
      </c>
      <c r="M17" s="25">
        <v>1619.5089999999996</v>
      </c>
    </row>
    <row r="18" spans="1:22" s="29" customFormat="1" ht="11.25" customHeight="1">
      <c r="A18" s="26" t="s">
        <v>14</v>
      </c>
      <c r="B18" s="27">
        <f>B17</f>
        <v>1745.8400000000001</v>
      </c>
      <c r="C18" s="27">
        <f aca="true" t="shared" si="6" ref="C18:M18">B18+C17</f>
        <v>3659.922</v>
      </c>
      <c r="D18" s="27">
        <f t="shared" si="6"/>
        <v>5360.98</v>
      </c>
      <c r="E18" s="27">
        <f t="shared" si="6"/>
        <v>6635.030999999999</v>
      </c>
      <c r="F18" s="27">
        <f t="shared" si="6"/>
        <v>7868.279999999999</v>
      </c>
      <c r="G18" s="27">
        <f t="shared" si="6"/>
        <v>9851.883999999998</v>
      </c>
      <c r="H18" s="27">
        <f t="shared" si="6"/>
        <v>10822.156999999997</v>
      </c>
      <c r="I18" s="27">
        <f t="shared" si="6"/>
        <v>11958.844999999998</v>
      </c>
      <c r="J18" s="27">
        <f t="shared" si="6"/>
        <v>13325.061999999998</v>
      </c>
      <c r="K18" s="27">
        <f t="shared" si="6"/>
        <v>14783.611999999997</v>
      </c>
      <c r="L18" s="27">
        <f t="shared" si="6"/>
        <v>16352.281999999997</v>
      </c>
      <c r="M18" s="27">
        <f t="shared" si="6"/>
        <v>17971.790999999997</v>
      </c>
      <c r="N18" s="12"/>
      <c r="O18" s="28"/>
      <c r="P18" s="12"/>
      <c r="Q18" s="12"/>
      <c r="R18" s="12"/>
      <c r="S18" s="12"/>
      <c r="T18" s="12"/>
      <c r="U18" s="12"/>
      <c r="V18" s="12"/>
    </row>
    <row r="19" spans="1:22" ht="16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12"/>
      <c r="O19" s="12"/>
      <c r="P19" s="12"/>
      <c r="Q19" s="12"/>
      <c r="R19" s="12"/>
      <c r="S19" s="12"/>
      <c r="T19" s="12"/>
      <c r="U19" s="12"/>
      <c r="V19" s="12"/>
    </row>
    <row r="20" spans="1:22" ht="11.25" customHeight="1">
      <c r="A20" s="8" t="s">
        <v>23</v>
      </c>
      <c r="B20" s="9" t="s">
        <v>2</v>
      </c>
      <c r="C20" s="9" t="s">
        <v>3</v>
      </c>
      <c r="D20" s="9" t="s">
        <v>4</v>
      </c>
      <c r="E20" s="9" t="s">
        <v>5</v>
      </c>
      <c r="F20" s="9" t="s">
        <v>6</v>
      </c>
      <c r="G20" s="9" t="s">
        <v>7</v>
      </c>
      <c r="H20" s="9" t="s">
        <v>8</v>
      </c>
      <c r="I20" s="9" t="s">
        <v>9</v>
      </c>
      <c r="J20" s="9" t="s">
        <v>10</v>
      </c>
      <c r="K20" s="9" t="s">
        <v>11</v>
      </c>
      <c r="L20" s="9" t="s">
        <v>12</v>
      </c>
      <c r="M20" s="9" t="s">
        <v>13</v>
      </c>
      <c r="N20" s="12"/>
      <c r="O20" s="28"/>
      <c r="P20" s="12"/>
      <c r="Q20" s="12"/>
      <c r="R20" s="12"/>
      <c r="S20" s="12"/>
      <c r="T20" s="12"/>
      <c r="U20" s="12"/>
      <c r="V20" s="12"/>
    </row>
    <row r="21" spans="1:22" ht="11.25" customHeight="1">
      <c r="A21" s="10" t="str">
        <f aca="true" t="shared" si="7" ref="A21:A34">A5</f>
        <v>Оплата праці і нарахування на заробітну плату</v>
      </c>
      <c r="B21" s="11">
        <v>941.55406</v>
      </c>
      <c r="C21" s="11">
        <v>931.6581899999999</v>
      </c>
      <c r="D21" s="11">
        <v>1044.6889299999998</v>
      </c>
      <c r="E21" s="11">
        <v>897.49442</v>
      </c>
      <c r="F21" s="11">
        <v>931.3088099999999</v>
      </c>
      <c r="G21" s="11">
        <v>1927.66667</v>
      </c>
      <c r="H21" s="11">
        <v>499.83993</v>
      </c>
      <c r="I21" s="11">
        <v>775.4085599999999</v>
      </c>
      <c r="J21" s="11">
        <v>0</v>
      </c>
      <c r="K21" s="11">
        <v>0</v>
      </c>
      <c r="L21" s="11">
        <v>0</v>
      </c>
      <c r="M21" s="11">
        <v>0</v>
      </c>
      <c r="N21" s="12"/>
      <c r="O21" s="12"/>
      <c r="P21" s="12"/>
      <c r="Q21" s="12"/>
      <c r="R21" s="12"/>
      <c r="S21" s="12"/>
      <c r="T21" s="12"/>
      <c r="U21" s="12"/>
      <c r="V21" s="12"/>
    </row>
    <row r="22" spans="1:22" s="15" customFormat="1" ht="11.25" customHeight="1">
      <c r="A22" s="13" t="str">
        <f t="shared" si="7"/>
        <v>кумулятивно</v>
      </c>
      <c r="B22" s="14">
        <f>B21</f>
        <v>941.55406</v>
      </c>
      <c r="C22" s="14">
        <f aca="true" t="shared" si="8" ref="C22:M22">B22+C21</f>
        <v>1873.21225</v>
      </c>
      <c r="D22" s="14">
        <f t="shared" si="8"/>
        <v>2917.90118</v>
      </c>
      <c r="E22" s="14">
        <f t="shared" si="8"/>
        <v>3815.3956</v>
      </c>
      <c r="F22" s="14">
        <f t="shared" si="8"/>
        <v>4746.704409999999</v>
      </c>
      <c r="G22" s="14">
        <f t="shared" si="8"/>
        <v>6674.371079999999</v>
      </c>
      <c r="H22" s="14">
        <f t="shared" si="8"/>
        <v>7174.211009999999</v>
      </c>
      <c r="I22" s="14">
        <f t="shared" si="8"/>
        <v>7949.619569999999</v>
      </c>
      <c r="J22" s="14">
        <f t="shared" si="8"/>
        <v>7949.619569999999</v>
      </c>
      <c r="K22" s="14">
        <f t="shared" si="8"/>
        <v>7949.619569999999</v>
      </c>
      <c r="L22" s="14">
        <f t="shared" si="8"/>
        <v>7949.619569999999</v>
      </c>
      <c r="M22" s="14">
        <f t="shared" si="8"/>
        <v>7949.619569999999</v>
      </c>
      <c r="N22" s="12"/>
      <c r="O22" s="12"/>
      <c r="P22" s="12"/>
      <c r="Q22" s="12"/>
      <c r="R22" s="12"/>
      <c r="S22" s="12"/>
      <c r="T22" s="12"/>
      <c r="U22" s="12"/>
      <c r="V22" s="12"/>
    </row>
    <row r="23" spans="1:22" s="19" customFormat="1" ht="11.25" customHeight="1">
      <c r="A23" s="16" t="str">
        <f t="shared" si="7"/>
        <v>Продукти харчування</v>
      </c>
      <c r="B23" s="17">
        <v>11.7165</v>
      </c>
      <c r="C23" s="17">
        <v>3.8209400000000002</v>
      </c>
      <c r="D23" s="17">
        <v>16.453500000000002</v>
      </c>
      <c r="E23" s="17">
        <v>-9.78449</v>
      </c>
      <c r="F23" s="17">
        <v>-3.63875</v>
      </c>
      <c r="G23" s="17">
        <v>-6.62648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2"/>
      <c r="O23" s="12"/>
      <c r="P23" s="12"/>
      <c r="Q23" s="12"/>
      <c r="R23" s="12"/>
      <c r="S23" s="12"/>
      <c r="T23" s="12"/>
      <c r="U23" s="12"/>
      <c r="V23" s="12"/>
    </row>
    <row r="24" spans="1:22" s="15" customFormat="1" ht="11.25" customHeight="1">
      <c r="A24" s="13" t="str">
        <f t="shared" si="7"/>
        <v>кумулятивно</v>
      </c>
      <c r="B24" s="14">
        <f>B23</f>
        <v>11.7165</v>
      </c>
      <c r="C24" s="14">
        <f aca="true" t="shared" si="9" ref="C24:M24">B24+C23</f>
        <v>15.53744</v>
      </c>
      <c r="D24" s="14">
        <f t="shared" si="9"/>
        <v>31.990940000000002</v>
      </c>
      <c r="E24" s="14">
        <f t="shared" si="9"/>
        <v>22.206450000000004</v>
      </c>
      <c r="F24" s="14">
        <f t="shared" si="9"/>
        <v>18.567700000000002</v>
      </c>
      <c r="G24" s="14">
        <f t="shared" si="9"/>
        <v>11.941220000000001</v>
      </c>
      <c r="H24" s="14">
        <f t="shared" si="9"/>
        <v>11.941220000000001</v>
      </c>
      <c r="I24" s="14">
        <f t="shared" si="9"/>
        <v>11.941220000000001</v>
      </c>
      <c r="J24" s="14">
        <f t="shared" si="9"/>
        <v>11.941220000000001</v>
      </c>
      <c r="K24" s="14">
        <f t="shared" si="9"/>
        <v>11.941220000000001</v>
      </c>
      <c r="L24" s="14">
        <f t="shared" si="9"/>
        <v>11.941220000000001</v>
      </c>
      <c r="M24" s="14">
        <f t="shared" si="9"/>
        <v>11.941220000000001</v>
      </c>
      <c r="N24" s="12"/>
      <c r="O24" s="12"/>
      <c r="P24" s="12"/>
      <c r="Q24" s="12"/>
      <c r="R24" s="12"/>
      <c r="S24" s="12"/>
      <c r="T24" s="12"/>
      <c r="U24" s="12"/>
      <c r="V24" s="12"/>
    </row>
    <row r="25" spans="1:22" s="19" customFormat="1" ht="11.25" customHeight="1">
      <c r="A25" s="16" t="str">
        <f t="shared" si="7"/>
        <v>Медикаменти та перев'язувальні матеріали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2"/>
      <c r="O25" s="12"/>
      <c r="P25" s="12"/>
      <c r="Q25" s="12"/>
      <c r="R25" s="12"/>
      <c r="S25" s="12"/>
      <c r="T25" s="12"/>
      <c r="U25" s="12"/>
      <c r="V25" s="12"/>
    </row>
    <row r="26" spans="1:22" s="15" customFormat="1" ht="11.25" customHeight="1">
      <c r="A26" s="13" t="str">
        <f t="shared" si="7"/>
        <v>кумулятивно</v>
      </c>
      <c r="B26" s="14">
        <f>B25</f>
        <v>0</v>
      </c>
      <c r="C26" s="14">
        <f aca="true" t="shared" si="10" ref="C26:M26">B26+C25</f>
        <v>0</v>
      </c>
      <c r="D26" s="14">
        <f t="shared" si="10"/>
        <v>0</v>
      </c>
      <c r="E26" s="14">
        <f t="shared" si="10"/>
        <v>0</v>
      </c>
      <c r="F26" s="14">
        <f t="shared" si="10"/>
        <v>0</v>
      </c>
      <c r="G26" s="14">
        <f t="shared" si="10"/>
        <v>0</v>
      </c>
      <c r="H26" s="14">
        <f t="shared" si="10"/>
        <v>0</v>
      </c>
      <c r="I26" s="14">
        <f t="shared" si="10"/>
        <v>0</v>
      </c>
      <c r="J26" s="14">
        <f t="shared" si="10"/>
        <v>0</v>
      </c>
      <c r="K26" s="14">
        <f t="shared" si="10"/>
        <v>0</v>
      </c>
      <c r="L26" s="14">
        <f t="shared" si="10"/>
        <v>0</v>
      </c>
      <c r="M26" s="14">
        <f t="shared" si="10"/>
        <v>0</v>
      </c>
      <c r="N26" s="12"/>
      <c r="O26" s="12"/>
      <c r="P26" s="12"/>
      <c r="Q26" s="12"/>
      <c r="R26" s="12"/>
      <c r="S26" s="12"/>
      <c r="T26" s="12"/>
      <c r="U26" s="12"/>
      <c r="V26" s="12"/>
    </row>
    <row r="27" spans="1:22" s="19" customFormat="1" ht="11.25">
      <c r="A27" s="16" t="str">
        <f t="shared" si="7"/>
        <v>Оплата комунальних послуг та енергоносіїв</v>
      </c>
      <c r="B27" s="17">
        <v>11.7176</v>
      </c>
      <c r="C27" s="17">
        <v>39.28498</v>
      </c>
      <c r="D27" s="17">
        <v>449.28362999999996</v>
      </c>
      <c r="E27" s="17">
        <v>127.95083</v>
      </c>
      <c r="F27" s="17">
        <v>15.420869999999999</v>
      </c>
      <c r="G27" s="17">
        <v>6.478350000000001</v>
      </c>
      <c r="H27" s="17">
        <v>3.5370600000000003</v>
      </c>
      <c r="I27" s="17">
        <v>12.52231</v>
      </c>
      <c r="J27" s="17">
        <v>0</v>
      </c>
      <c r="K27" s="17">
        <v>0</v>
      </c>
      <c r="L27" s="17">
        <v>0</v>
      </c>
      <c r="M27" s="17">
        <v>0</v>
      </c>
      <c r="N27" s="12"/>
      <c r="O27" s="12"/>
      <c r="P27" s="12"/>
      <c r="Q27" s="12"/>
      <c r="R27" s="12"/>
      <c r="S27" s="12"/>
      <c r="T27" s="12"/>
      <c r="U27" s="12"/>
      <c r="V27" s="12"/>
    </row>
    <row r="28" spans="1:22" s="15" customFormat="1" ht="11.25" customHeight="1">
      <c r="A28" s="13" t="str">
        <f t="shared" si="7"/>
        <v>кумулятивно</v>
      </c>
      <c r="B28" s="14">
        <f>B27</f>
        <v>11.7176</v>
      </c>
      <c r="C28" s="14">
        <f aca="true" t="shared" si="11" ref="C28:M28">B28+C27</f>
        <v>51.002579999999995</v>
      </c>
      <c r="D28" s="14">
        <f t="shared" si="11"/>
        <v>500.28621</v>
      </c>
      <c r="E28" s="14">
        <f t="shared" si="11"/>
        <v>628.23704</v>
      </c>
      <c r="F28" s="14">
        <f t="shared" si="11"/>
        <v>643.65791</v>
      </c>
      <c r="G28" s="14">
        <f t="shared" si="11"/>
        <v>650.13626</v>
      </c>
      <c r="H28" s="14">
        <f t="shared" si="11"/>
        <v>653.67332</v>
      </c>
      <c r="I28" s="14">
        <f t="shared" si="11"/>
        <v>666.1956299999999</v>
      </c>
      <c r="J28" s="14">
        <f t="shared" si="11"/>
        <v>666.1956299999999</v>
      </c>
      <c r="K28" s="14">
        <f t="shared" si="11"/>
        <v>666.1956299999999</v>
      </c>
      <c r="L28" s="14">
        <f t="shared" si="11"/>
        <v>666.1956299999999</v>
      </c>
      <c r="M28" s="14">
        <f t="shared" si="11"/>
        <v>666.1956299999999</v>
      </c>
      <c r="N28" s="12"/>
      <c r="O28" s="12"/>
      <c r="P28" s="12"/>
      <c r="Q28" s="12"/>
      <c r="R28" s="12"/>
      <c r="S28" s="12"/>
      <c r="T28" s="12"/>
      <c r="U28" s="12"/>
      <c r="V28" s="12"/>
    </row>
    <row r="29" spans="1:22" s="21" customFormat="1" ht="11.25" customHeight="1">
      <c r="A29" s="20" t="str">
        <f t="shared" si="7"/>
        <v>Соціальне забезпечення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2"/>
      <c r="O29" s="12"/>
      <c r="P29" s="12"/>
      <c r="Q29" s="12"/>
      <c r="R29" s="12"/>
      <c r="S29" s="12"/>
      <c r="T29" s="12"/>
      <c r="U29" s="12"/>
      <c r="V29" s="12"/>
    </row>
    <row r="30" spans="1:22" s="15" customFormat="1" ht="11.25" customHeight="1">
      <c r="A30" s="13" t="str">
        <f t="shared" si="7"/>
        <v>кумулятивно</v>
      </c>
      <c r="B30" s="14">
        <f>B29</f>
        <v>0</v>
      </c>
      <c r="C30" s="14">
        <f aca="true" t="shared" si="12" ref="C30:M30">B30+C29</f>
        <v>0</v>
      </c>
      <c r="D30" s="14">
        <f t="shared" si="12"/>
        <v>0</v>
      </c>
      <c r="E30" s="14">
        <f t="shared" si="12"/>
        <v>0</v>
      </c>
      <c r="F30" s="14">
        <f t="shared" si="12"/>
        <v>0</v>
      </c>
      <c r="G30" s="14">
        <f t="shared" si="12"/>
        <v>0</v>
      </c>
      <c r="H30" s="14">
        <f t="shared" si="12"/>
        <v>0</v>
      </c>
      <c r="I30" s="14">
        <f t="shared" si="12"/>
        <v>0</v>
      </c>
      <c r="J30" s="14">
        <f t="shared" si="12"/>
        <v>0</v>
      </c>
      <c r="K30" s="14">
        <f t="shared" si="12"/>
        <v>0</v>
      </c>
      <c r="L30" s="14">
        <f t="shared" si="12"/>
        <v>0</v>
      </c>
      <c r="M30" s="14">
        <f t="shared" si="12"/>
        <v>0</v>
      </c>
      <c r="N30" s="12"/>
      <c r="O30" s="12"/>
      <c r="P30" s="12"/>
      <c r="Q30" s="12"/>
      <c r="R30" s="12"/>
      <c r="S30" s="12"/>
      <c r="T30" s="12"/>
      <c r="U30" s="12"/>
      <c r="V30" s="12"/>
    </row>
    <row r="31" spans="1:13" s="31" customFormat="1" ht="11.25" customHeight="1">
      <c r="A31" s="20" t="str">
        <f t="shared" si="7"/>
        <v>Капітальні видатки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</row>
    <row r="32" spans="1:22" s="15" customFormat="1" ht="11.25" customHeight="1">
      <c r="A32" s="22" t="str">
        <f t="shared" si="7"/>
        <v>кумулятивно</v>
      </c>
      <c r="B32" s="23">
        <f>B31</f>
        <v>0</v>
      </c>
      <c r="C32" s="23">
        <f aca="true" t="shared" si="13" ref="C32:M32">B32+C31</f>
        <v>0</v>
      </c>
      <c r="D32" s="23">
        <f t="shared" si="13"/>
        <v>0</v>
      </c>
      <c r="E32" s="23">
        <f t="shared" si="13"/>
        <v>0</v>
      </c>
      <c r="F32" s="23">
        <f t="shared" si="13"/>
        <v>0</v>
      </c>
      <c r="G32" s="23">
        <f t="shared" si="13"/>
        <v>0</v>
      </c>
      <c r="H32" s="23">
        <f t="shared" si="13"/>
        <v>0</v>
      </c>
      <c r="I32" s="23">
        <f t="shared" si="13"/>
        <v>0</v>
      </c>
      <c r="J32" s="23">
        <f t="shared" si="13"/>
        <v>0</v>
      </c>
      <c r="K32" s="23">
        <f t="shared" si="13"/>
        <v>0</v>
      </c>
      <c r="L32" s="23">
        <f t="shared" si="13"/>
        <v>0</v>
      </c>
      <c r="M32" s="23">
        <f t="shared" si="13"/>
        <v>0</v>
      </c>
      <c r="N32" s="12"/>
      <c r="O32" s="12"/>
      <c r="P32" s="12"/>
      <c r="Q32" s="12"/>
      <c r="R32" s="12"/>
      <c r="S32" s="12"/>
      <c r="T32" s="12"/>
      <c r="U32" s="12"/>
      <c r="V32" s="12"/>
    </row>
    <row r="33" spans="1:22" s="29" customFormat="1" ht="11.25" customHeight="1">
      <c r="A33" s="24" t="str">
        <f t="shared" si="7"/>
        <v>Всього</v>
      </c>
      <c r="B33" s="25">
        <v>1364.0825100000002</v>
      </c>
      <c r="C33" s="25">
        <v>1363.8773199999998</v>
      </c>
      <c r="D33" s="25">
        <v>1950.3106</v>
      </c>
      <c r="E33" s="25">
        <v>1122.41757</v>
      </c>
      <c r="F33" s="25">
        <v>1070.54679</v>
      </c>
      <c r="G33" s="25">
        <v>2067.45487</v>
      </c>
      <c r="H33" s="25">
        <v>595.05847</v>
      </c>
      <c r="I33" s="25">
        <v>1001.9100799999999</v>
      </c>
      <c r="J33" s="25">
        <v>117.58784</v>
      </c>
      <c r="K33" s="25">
        <v>0</v>
      </c>
      <c r="L33" s="25">
        <v>0</v>
      </c>
      <c r="M33" s="25">
        <v>0</v>
      </c>
      <c r="N33" s="12"/>
      <c r="O33" s="12"/>
      <c r="P33" s="12"/>
      <c r="Q33" s="12"/>
      <c r="R33" s="12"/>
      <c r="S33" s="12"/>
      <c r="T33" s="12"/>
      <c r="U33" s="12"/>
      <c r="V33" s="12"/>
    </row>
    <row r="34" spans="1:22" s="15" customFormat="1" ht="11.25" customHeight="1">
      <c r="A34" s="26" t="str">
        <f t="shared" si="7"/>
        <v>кумулятивно</v>
      </c>
      <c r="B34" s="27">
        <f>B33</f>
        <v>1364.0825100000002</v>
      </c>
      <c r="C34" s="27">
        <f aca="true" t="shared" si="14" ref="C34:M34">B34+C33</f>
        <v>2727.95983</v>
      </c>
      <c r="D34" s="27">
        <f t="shared" si="14"/>
        <v>4678.27043</v>
      </c>
      <c r="E34" s="27">
        <f t="shared" si="14"/>
        <v>5800.688</v>
      </c>
      <c r="F34" s="27">
        <f t="shared" si="14"/>
        <v>6871.23479</v>
      </c>
      <c r="G34" s="27">
        <f t="shared" si="14"/>
        <v>8938.68966</v>
      </c>
      <c r="H34" s="27">
        <f t="shared" si="14"/>
        <v>9533.74813</v>
      </c>
      <c r="I34" s="27">
        <f t="shared" si="14"/>
        <v>10535.65821</v>
      </c>
      <c r="J34" s="27">
        <f t="shared" si="14"/>
        <v>10653.24605</v>
      </c>
      <c r="K34" s="27">
        <f t="shared" si="14"/>
        <v>10653.24605</v>
      </c>
      <c r="L34" s="27">
        <f t="shared" si="14"/>
        <v>10653.24605</v>
      </c>
      <c r="M34" s="27">
        <f t="shared" si="14"/>
        <v>10653.24605</v>
      </c>
      <c r="N34" s="12"/>
      <c r="O34" s="12"/>
      <c r="P34" s="12"/>
      <c r="Q34" s="12"/>
      <c r="R34" s="12"/>
      <c r="S34" s="12"/>
      <c r="T34" s="12"/>
      <c r="U34" s="12"/>
      <c r="V34" s="12"/>
    </row>
    <row r="35" spans="1:22" ht="16.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12"/>
      <c r="O35" s="12"/>
      <c r="P35" s="12"/>
      <c r="Q35" s="12"/>
      <c r="R35" s="12"/>
      <c r="S35" s="12"/>
      <c r="T35" s="12"/>
      <c r="U35" s="12"/>
      <c r="V35" s="12"/>
    </row>
    <row r="36" spans="1:22" ht="11.25" customHeight="1">
      <c r="A36" s="32" t="s">
        <v>24</v>
      </c>
      <c r="B36" s="33" t="s">
        <v>2</v>
      </c>
      <c r="C36" s="33" t="s">
        <v>3</v>
      </c>
      <c r="D36" s="33" t="s">
        <v>4</v>
      </c>
      <c r="E36" s="33" t="s">
        <v>5</v>
      </c>
      <c r="F36" s="33" t="s">
        <v>6</v>
      </c>
      <c r="G36" s="33" t="s">
        <v>7</v>
      </c>
      <c r="H36" s="33" t="s">
        <v>8</v>
      </c>
      <c r="I36" s="33" t="s">
        <v>9</v>
      </c>
      <c r="J36" s="33" t="s">
        <v>10</v>
      </c>
      <c r="K36" s="33" t="s">
        <v>11</v>
      </c>
      <c r="L36" s="33" t="s">
        <v>12</v>
      </c>
      <c r="M36" s="33" t="s">
        <v>13</v>
      </c>
      <c r="N36" s="12"/>
      <c r="O36" s="12"/>
      <c r="P36" s="12"/>
      <c r="Q36" s="12"/>
      <c r="R36" s="12"/>
      <c r="S36" s="12"/>
      <c r="T36" s="12"/>
      <c r="U36" s="12"/>
      <c r="V36" s="12"/>
    </row>
    <row r="37" spans="1:22" ht="11.25" customHeight="1">
      <c r="A37" s="10" t="str">
        <f aca="true" t="shared" si="15" ref="A37:A50">A5</f>
        <v>Оплата праці і нарахування на заробітну плату</v>
      </c>
      <c r="B37" s="11">
        <f aca="true" t="shared" si="16" ref="B37:M37">IF(B5=0,0,B21/B5*100)</f>
        <v>93.51111442163494</v>
      </c>
      <c r="C37" s="11">
        <f t="shared" si="16"/>
        <v>91.65434716096847</v>
      </c>
      <c r="D37" s="11">
        <f t="shared" si="16"/>
        <v>104.72452556690881</v>
      </c>
      <c r="E37" s="11">
        <f t="shared" si="16"/>
        <v>91.06681453912299</v>
      </c>
      <c r="F37" s="11">
        <f t="shared" si="16"/>
        <v>97.28870853673443</v>
      </c>
      <c r="G37" s="11">
        <f t="shared" si="16"/>
        <v>106.26889079755146</v>
      </c>
      <c r="H37" s="11">
        <f t="shared" si="16"/>
        <v>60.89089121647797</v>
      </c>
      <c r="I37" s="11">
        <f t="shared" si="16"/>
        <v>89.5654678918157</v>
      </c>
      <c r="J37" s="11">
        <f t="shared" si="16"/>
        <v>0</v>
      </c>
      <c r="K37" s="11">
        <f t="shared" si="16"/>
        <v>0</v>
      </c>
      <c r="L37" s="11">
        <f t="shared" si="16"/>
        <v>0</v>
      </c>
      <c r="M37" s="11">
        <f t="shared" si="16"/>
        <v>0</v>
      </c>
      <c r="N37" s="12"/>
      <c r="O37" s="12"/>
      <c r="P37" s="12"/>
      <c r="Q37" s="12"/>
      <c r="R37" s="12"/>
      <c r="S37" s="12"/>
      <c r="T37" s="12"/>
      <c r="U37" s="12"/>
      <c r="V37" s="12"/>
    </row>
    <row r="38" spans="1:22" ht="11.25" customHeight="1">
      <c r="A38" s="13" t="str">
        <f t="shared" si="15"/>
        <v>кумулятивно</v>
      </c>
      <c r="B38" s="14">
        <f aca="true" t="shared" si="17" ref="B38:M38">IF(B6=0,0,B22/B6*100)</f>
        <v>93.51111442163494</v>
      </c>
      <c r="C38" s="14">
        <f t="shared" si="17"/>
        <v>92.57832558475147</v>
      </c>
      <c r="D38" s="14">
        <f t="shared" si="17"/>
        <v>96.58918018894782</v>
      </c>
      <c r="E38" s="14">
        <f t="shared" si="17"/>
        <v>95.23075901653175</v>
      </c>
      <c r="F38" s="14">
        <f t="shared" si="17"/>
        <v>95.62763720156809</v>
      </c>
      <c r="G38" s="14">
        <f t="shared" si="17"/>
        <v>98.47561727898699</v>
      </c>
      <c r="H38" s="14">
        <f t="shared" si="17"/>
        <v>94.41531554568118</v>
      </c>
      <c r="I38" s="14">
        <f t="shared" si="17"/>
        <v>93.91926443637712</v>
      </c>
      <c r="J38" s="14">
        <f t="shared" si="17"/>
        <v>82.772186402305</v>
      </c>
      <c r="K38" s="14">
        <f t="shared" si="17"/>
        <v>73.8543647649326</v>
      </c>
      <c r="L38" s="14">
        <f t="shared" si="17"/>
        <v>66.97435542944116</v>
      </c>
      <c r="M38" s="14">
        <f t="shared" si="17"/>
        <v>61.567375706364544</v>
      </c>
      <c r="N38" s="12"/>
      <c r="O38" s="12"/>
      <c r="P38" s="12"/>
      <c r="Q38" s="12"/>
      <c r="R38" s="12"/>
      <c r="S38" s="12"/>
      <c r="T38" s="12"/>
      <c r="U38" s="12"/>
      <c r="V38" s="12"/>
    </row>
    <row r="39" spans="1:22" ht="11.25" customHeight="1">
      <c r="A39" s="16" t="str">
        <f t="shared" si="15"/>
        <v>Продукти харчування</v>
      </c>
      <c r="B39" s="17">
        <f aca="true" t="shared" si="18" ref="B39:M39">IF(B7=0,0,B23/B7*100)</f>
        <v>98.5242179616549</v>
      </c>
      <c r="C39" s="17">
        <f t="shared" si="18"/>
        <v>22.42335680751174</v>
      </c>
      <c r="D39" s="17">
        <f t="shared" si="18"/>
        <v>115.1238455079765</v>
      </c>
      <c r="E39" s="17">
        <f t="shared" si="18"/>
        <v>-54.68639615470602</v>
      </c>
      <c r="F39" s="17">
        <f t="shared" si="18"/>
        <v>-22.478070175438592</v>
      </c>
      <c r="G39" s="17">
        <f t="shared" si="18"/>
        <v>-131.4777777777778</v>
      </c>
      <c r="H39" s="17">
        <f t="shared" si="18"/>
        <v>0</v>
      </c>
      <c r="I39" s="17">
        <f t="shared" si="18"/>
        <v>0</v>
      </c>
      <c r="J39" s="17">
        <f t="shared" si="18"/>
        <v>0</v>
      </c>
      <c r="K39" s="17">
        <f t="shared" si="18"/>
        <v>0</v>
      </c>
      <c r="L39" s="17">
        <f t="shared" si="18"/>
        <v>0</v>
      </c>
      <c r="M39" s="17">
        <f t="shared" si="18"/>
        <v>0</v>
      </c>
      <c r="N39" s="12"/>
      <c r="O39" s="12"/>
      <c r="P39" s="12"/>
      <c r="Q39" s="12"/>
      <c r="R39" s="12"/>
      <c r="S39" s="12"/>
      <c r="T39" s="12"/>
      <c r="U39" s="12"/>
      <c r="V39" s="12"/>
    </row>
    <row r="40" spans="1:22" ht="11.25" customHeight="1">
      <c r="A40" s="13" t="str">
        <f t="shared" si="15"/>
        <v>кумулятивно</v>
      </c>
      <c r="B40" s="14">
        <f aca="true" t="shared" si="19" ref="B40:M40">IF(B8=0,0,B24/B8*100)</f>
        <v>98.5242179616549</v>
      </c>
      <c r="C40" s="14">
        <f t="shared" si="19"/>
        <v>53.70330429973732</v>
      </c>
      <c r="D40" s="14">
        <f t="shared" si="19"/>
        <v>74.01198408291691</v>
      </c>
      <c r="E40" s="14">
        <f t="shared" si="19"/>
        <v>36.33492047908895</v>
      </c>
      <c r="F40" s="14">
        <f t="shared" si="19"/>
        <v>24.01906757735693</v>
      </c>
      <c r="G40" s="14">
        <f t="shared" si="19"/>
        <v>14.50162731953755</v>
      </c>
      <c r="H40" s="14">
        <f t="shared" si="19"/>
        <v>14.413407686365392</v>
      </c>
      <c r="I40" s="14">
        <f t="shared" si="19"/>
        <v>14.413407686365392</v>
      </c>
      <c r="J40" s="14">
        <f t="shared" si="19"/>
        <v>11.894593194676867</v>
      </c>
      <c r="K40" s="14">
        <f t="shared" si="19"/>
        <v>10.095380609380813</v>
      </c>
      <c r="L40" s="14">
        <f t="shared" si="19"/>
        <v>8.768960756667841</v>
      </c>
      <c r="M40" s="14">
        <f t="shared" si="19"/>
        <v>7.707991221275496</v>
      </c>
      <c r="N40" s="12"/>
      <c r="O40" s="12"/>
      <c r="P40" s="12"/>
      <c r="Q40" s="12"/>
      <c r="R40" s="12"/>
      <c r="S40" s="12"/>
      <c r="T40" s="12"/>
      <c r="U40" s="12"/>
      <c r="V40" s="12"/>
    </row>
    <row r="41" spans="1:22" ht="11.25" customHeight="1">
      <c r="A41" s="16" t="str">
        <f t="shared" si="15"/>
        <v>Медикаменти та перев'язувальні матеріали</v>
      </c>
      <c r="B41" s="17">
        <f aca="true" t="shared" si="20" ref="B41:M41">IF(B9=0,0,B25/B9*100)</f>
        <v>0</v>
      </c>
      <c r="C41" s="17">
        <f t="shared" si="20"/>
        <v>0</v>
      </c>
      <c r="D41" s="17">
        <f t="shared" si="20"/>
        <v>0</v>
      </c>
      <c r="E41" s="17">
        <f t="shared" si="20"/>
        <v>0</v>
      </c>
      <c r="F41" s="17">
        <f t="shared" si="20"/>
        <v>0</v>
      </c>
      <c r="G41" s="17">
        <f t="shared" si="20"/>
        <v>0</v>
      </c>
      <c r="H41" s="17">
        <f t="shared" si="20"/>
        <v>0</v>
      </c>
      <c r="I41" s="17">
        <f t="shared" si="20"/>
        <v>0</v>
      </c>
      <c r="J41" s="17">
        <f t="shared" si="20"/>
        <v>0</v>
      </c>
      <c r="K41" s="17">
        <f t="shared" si="20"/>
        <v>0</v>
      </c>
      <c r="L41" s="17">
        <f t="shared" si="20"/>
        <v>0</v>
      </c>
      <c r="M41" s="17">
        <f t="shared" si="20"/>
        <v>0</v>
      </c>
      <c r="N41" s="12"/>
      <c r="O41" s="12"/>
      <c r="P41" s="12"/>
      <c r="Q41" s="12"/>
      <c r="R41" s="12"/>
      <c r="S41" s="12"/>
      <c r="T41" s="12"/>
      <c r="U41" s="12"/>
      <c r="V41" s="12"/>
    </row>
    <row r="42" spans="1:22" ht="11.25" customHeight="1">
      <c r="A42" s="13" t="str">
        <f t="shared" si="15"/>
        <v>кумулятивно</v>
      </c>
      <c r="B42" s="14">
        <f aca="true" t="shared" si="21" ref="B42:M42">IF(B10=0,0,B26/B10*100)</f>
        <v>0</v>
      </c>
      <c r="C42" s="14">
        <f t="shared" si="21"/>
        <v>0</v>
      </c>
      <c r="D42" s="14">
        <f t="shared" si="21"/>
        <v>0</v>
      </c>
      <c r="E42" s="14">
        <f t="shared" si="21"/>
        <v>0</v>
      </c>
      <c r="F42" s="14">
        <f t="shared" si="21"/>
        <v>0</v>
      </c>
      <c r="G42" s="14">
        <f t="shared" si="21"/>
        <v>0</v>
      </c>
      <c r="H42" s="14">
        <f t="shared" si="21"/>
        <v>0</v>
      </c>
      <c r="I42" s="14">
        <f t="shared" si="21"/>
        <v>0</v>
      </c>
      <c r="J42" s="14">
        <f t="shared" si="21"/>
        <v>0</v>
      </c>
      <c r="K42" s="14">
        <f t="shared" si="21"/>
        <v>0</v>
      </c>
      <c r="L42" s="14">
        <f t="shared" si="21"/>
        <v>0</v>
      </c>
      <c r="M42" s="14">
        <f t="shared" si="21"/>
        <v>0</v>
      </c>
      <c r="N42" s="12"/>
      <c r="O42" s="12"/>
      <c r="P42" s="12"/>
      <c r="Q42" s="12"/>
      <c r="R42" s="12"/>
      <c r="S42" s="12"/>
      <c r="T42" s="12"/>
      <c r="U42" s="12"/>
      <c r="V42" s="12"/>
    </row>
    <row r="43" spans="1:22" s="19" customFormat="1" ht="11.25" customHeight="1">
      <c r="A43" s="16" t="str">
        <f t="shared" si="15"/>
        <v>Оплата комунальних послуг та енергоносіїв</v>
      </c>
      <c r="B43" s="17">
        <f aca="true" t="shared" si="22" ref="B43:M43">IF(B11=0,0,B27/B11*100)</f>
        <v>3.9533330184414193</v>
      </c>
      <c r="C43" s="17">
        <f t="shared" si="22"/>
        <v>10.297963474125977</v>
      </c>
      <c r="D43" s="17">
        <f t="shared" si="22"/>
        <v>183.37209197916835</v>
      </c>
      <c r="E43" s="17">
        <f t="shared" si="22"/>
        <v>174.34606003624523</v>
      </c>
      <c r="F43" s="17">
        <f t="shared" si="22"/>
        <v>127.93155798904927</v>
      </c>
      <c r="G43" s="17">
        <f t="shared" si="22"/>
        <v>86.84115281501342</v>
      </c>
      <c r="H43" s="17">
        <f t="shared" si="22"/>
        <v>45.13283144060228</v>
      </c>
      <c r="I43" s="17">
        <f t="shared" si="22"/>
        <v>79.64326146409718</v>
      </c>
      <c r="J43" s="17">
        <f t="shared" si="22"/>
        <v>0</v>
      </c>
      <c r="K43" s="17">
        <f t="shared" si="22"/>
        <v>0</v>
      </c>
      <c r="L43" s="17">
        <f t="shared" si="22"/>
        <v>0</v>
      </c>
      <c r="M43" s="17">
        <f t="shared" si="22"/>
        <v>0</v>
      </c>
      <c r="N43" s="12"/>
      <c r="O43" s="12"/>
      <c r="P43" s="12"/>
      <c r="Q43" s="12"/>
      <c r="R43" s="12"/>
      <c r="S43" s="12"/>
      <c r="T43" s="12"/>
      <c r="U43" s="12"/>
      <c r="V43" s="12"/>
    </row>
    <row r="44" spans="1:22" s="15" customFormat="1" ht="11.25" customHeight="1">
      <c r="A44" s="13" t="str">
        <f t="shared" si="15"/>
        <v>кумулятивно</v>
      </c>
      <c r="B44" s="14">
        <f aca="true" t="shared" si="23" ref="B44:M44">IF(B12=0,0,B28/B12*100)</f>
        <v>3.9533330184414193</v>
      </c>
      <c r="C44" s="14">
        <f t="shared" si="23"/>
        <v>7.523824978130378</v>
      </c>
      <c r="D44" s="14">
        <f t="shared" si="23"/>
        <v>54.20847378840234</v>
      </c>
      <c r="E44" s="14">
        <f t="shared" si="23"/>
        <v>63.05815421738021</v>
      </c>
      <c r="F44" s="14">
        <f t="shared" si="23"/>
        <v>63.833673497722984</v>
      </c>
      <c r="G44" s="14">
        <f t="shared" si="23"/>
        <v>64.00264029391728</v>
      </c>
      <c r="H44" s="14">
        <f t="shared" si="23"/>
        <v>63.85817182525378</v>
      </c>
      <c r="I44" s="14">
        <f t="shared" si="23"/>
        <v>64.09696292704328</v>
      </c>
      <c r="J44" s="14">
        <f t="shared" si="23"/>
        <v>63.409036656031795</v>
      </c>
      <c r="K44" s="14">
        <f t="shared" si="23"/>
        <v>57.796319125918195</v>
      </c>
      <c r="L44" s="14">
        <f t="shared" si="23"/>
        <v>47.00197336208124</v>
      </c>
      <c r="M44" s="14">
        <f t="shared" si="23"/>
        <v>39.42902876230981</v>
      </c>
      <c r="N44" s="12"/>
      <c r="O44" s="12"/>
      <c r="P44" s="12"/>
      <c r="Q44" s="12"/>
      <c r="R44" s="12"/>
      <c r="S44" s="12"/>
      <c r="T44" s="12"/>
      <c r="U44" s="12"/>
      <c r="V44" s="12"/>
    </row>
    <row r="45" spans="1:22" ht="11.25">
      <c r="A45" s="20" t="str">
        <f t="shared" si="15"/>
        <v>Соціальне забезпечення</v>
      </c>
      <c r="B45" s="17">
        <f aca="true" t="shared" si="24" ref="B45:M45">IF(B13=0,0,B29/B13*100)</f>
        <v>0</v>
      </c>
      <c r="C45" s="17">
        <f t="shared" si="24"/>
        <v>0</v>
      </c>
      <c r="D45" s="17">
        <f t="shared" si="24"/>
        <v>0</v>
      </c>
      <c r="E45" s="17">
        <f t="shared" si="24"/>
        <v>0</v>
      </c>
      <c r="F45" s="17">
        <f t="shared" si="24"/>
        <v>0</v>
      </c>
      <c r="G45" s="17">
        <f t="shared" si="24"/>
        <v>0</v>
      </c>
      <c r="H45" s="17">
        <f t="shared" si="24"/>
        <v>0</v>
      </c>
      <c r="I45" s="17">
        <f t="shared" si="24"/>
        <v>0</v>
      </c>
      <c r="J45" s="17">
        <f t="shared" si="24"/>
        <v>0</v>
      </c>
      <c r="K45" s="17">
        <f t="shared" si="24"/>
        <v>0</v>
      </c>
      <c r="L45" s="17">
        <f t="shared" si="24"/>
        <v>0</v>
      </c>
      <c r="M45" s="17">
        <f t="shared" si="24"/>
        <v>0</v>
      </c>
      <c r="N45" s="12"/>
      <c r="O45" s="12"/>
      <c r="P45" s="12"/>
      <c r="Q45" s="12"/>
      <c r="R45" s="12"/>
      <c r="S45" s="12"/>
      <c r="T45" s="12"/>
      <c r="U45" s="12"/>
      <c r="V45" s="12"/>
    </row>
    <row r="46" spans="1:22" ht="11.25" customHeight="1">
      <c r="A46" s="13" t="str">
        <f t="shared" si="15"/>
        <v>кумулятивно</v>
      </c>
      <c r="B46" s="14">
        <f aca="true" t="shared" si="25" ref="B46:M46">IF(B14=0,0,B30/B14*100)</f>
        <v>0</v>
      </c>
      <c r="C46" s="14">
        <f t="shared" si="25"/>
        <v>0</v>
      </c>
      <c r="D46" s="14">
        <f t="shared" si="25"/>
        <v>0</v>
      </c>
      <c r="E46" s="14">
        <f t="shared" si="25"/>
        <v>0</v>
      </c>
      <c r="F46" s="14">
        <f t="shared" si="25"/>
        <v>0</v>
      </c>
      <c r="G46" s="14">
        <f t="shared" si="25"/>
        <v>0</v>
      </c>
      <c r="H46" s="14">
        <f t="shared" si="25"/>
        <v>0</v>
      </c>
      <c r="I46" s="14">
        <f t="shared" si="25"/>
        <v>0</v>
      </c>
      <c r="J46" s="14">
        <f t="shared" si="25"/>
        <v>0</v>
      </c>
      <c r="K46" s="14">
        <f t="shared" si="25"/>
        <v>0</v>
      </c>
      <c r="L46" s="14">
        <f t="shared" si="25"/>
        <v>0</v>
      </c>
      <c r="M46" s="14">
        <f t="shared" si="25"/>
        <v>0</v>
      </c>
      <c r="N46" s="12"/>
      <c r="O46" s="12"/>
      <c r="P46" s="12"/>
      <c r="Q46" s="12"/>
      <c r="R46" s="12"/>
      <c r="S46" s="12"/>
      <c r="T46" s="12"/>
      <c r="U46" s="12"/>
      <c r="V46" s="12"/>
    </row>
    <row r="47" spans="1:22" s="34" customFormat="1" ht="11.25" customHeight="1">
      <c r="A47" s="20" t="str">
        <f t="shared" si="15"/>
        <v>Капітальні видатки</v>
      </c>
      <c r="B47" s="17">
        <f aca="true" t="shared" si="26" ref="B47:M47">IF(B15=0,0,B31/B15*100)</f>
        <v>0</v>
      </c>
      <c r="C47" s="17">
        <f t="shared" si="26"/>
        <v>0</v>
      </c>
      <c r="D47" s="17">
        <f t="shared" si="26"/>
        <v>0</v>
      </c>
      <c r="E47" s="17">
        <f t="shared" si="26"/>
        <v>0</v>
      </c>
      <c r="F47" s="17">
        <f t="shared" si="26"/>
        <v>0</v>
      </c>
      <c r="G47" s="17">
        <f t="shared" si="26"/>
        <v>0</v>
      </c>
      <c r="H47" s="17">
        <f t="shared" si="26"/>
        <v>0</v>
      </c>
      <c r="I47" s="17">
        <f t="shared" si="26"/>
        <v>0</v>
      </c>
      <c r="J47" s="17">
        <f t="shared" si="26"/>
        <v>0</v>
      </c>
      <c r="K47" s="17">
        <f t="shared" si="26"/>
        <v>0</v>
      </c>
      <c r="L47" s="17">
        <f t="shared" si="26"/>
        <v>0</v>
      </c>
      <c r="M47" s="17">
        <f t="shared" si="26"/>
        <v>0</v>
      </c>
      <c r="N47" s="12"/>
      <c r="O47" s="12"/>
      <c r="P47" s="12"/>
      <c r="Q47" s="12"/>
      <c r="R47" s="12"/>
      <c r="S47" s="12"/>
      <c r="T47" s="12"/>
      <c r="U47" s="12"/>
      <c r="V47" s="12"/>
    </row>
    <row r="48" spans="1:22" s="29" customFormat="1" ht="11.25" customHeight="1">
      <c r="A48" s="22" t="str">
        <f t="shared" si="15"/>
        <v>кумулятивно</v>
      </c>
      <c r="B48" s="23">
        <f aca="true" t="shared" si="27" ref="B48:M48">IF(B16=0,0,B32/B16*100)</f>
        <v>0</v>
      </c>
      <c r="C48" s="23">
        <f t="shared" si="27"/>
        <v>0</v>
      </c>
      <c r="D48" s="23">
        <f t="shared" si="27"/>
        <v>0</v>
      </c>
      <c r="E48" s="23">
        <f t="shared" si="27"/>
        <v>0</v>
      </c>
      <c r="F48" s="23">
        <f t="shared" si="27"/>
        <v>0</v>
      </c>
      <c r="G48" s="23">
        <f t="shared" si="27"/>
        <v>0</v>
      </c>
      <c r="H48" s="23">
        <f t="shared" si="27"/>
        <v>0</v>
      </c>
      <c r="I48" s="23">
        <f t="shared" si="27"/>
        <v>0</v>
      </c>
      <c r="J48" s="23">
        <f t="shared" si="27"/>
        <v>0</v>
      </c>
      <c r="K48" s="23">
        <f t="shared" si="27"/>
        <v>0</v>
      </c>
      <c r="L48" s="23">
        <f t="shared" si="27"/>
        <v>0</v>
      </c>
      <c r="M48" s="23">
        <f t="shared" si="27"/>
        <v>0</v>
      </c>
      <c r="N48" s="12"/>
      <c r="O48" s="12"/>
      <c r="P48" s="12"/>
      <c r="Q48" s="12"/>
      <c r="R48" s="12"/>
      <c r="S48" s="12"/>
      <c r="T48" s="12"/>
      <c r="U48" s="12"/>
      <c r="V48" s="12"/>
    </row>
    <row r="49" spans="1:22" s="15" customFormat="1" ht="11.25" customHeight="1">
      <c r="A49" s="24" t="str">
        <f t="shared" si="15"/>
        <v>Всього</v>
      </c>
      <c r="B49" s="25">
        <f aca="true" t="shared" si="28" ref="B49:M49">IF(B17=0,0,B33/B17*100)</f>
        <v>78.13330603033496</v>
      </c>
      <c r="C49" s="25">
        <f t="shared" si="28"/>
        <v>71.254905484718</v>
      </c>
      <c r="D49" s="25">
        <f t="shared" si="28"/>
        <v>114.65279843485648</v>
      </c>
      <c r="E49" s="25">
        <f t="shared" si="28"/>
        <v>88.09832337951939</v>
      </c>
      <c r="F49" s="25">
        <f t="shared" si="28"/>
        <v>86.80702680480586</v>
      </c>
      <c r="G49" s="25">
        <f t="shared" si="28"/>
        <v>104.22719806977605</v>
      </c>
      <c r="H49" s="25">
        <f t="shared" si="28"/>
        <v>61.328973392024736</v>
      </c>
      <c r="I49" s="25">
        <f t="shared" si="28"/>
        <v>88.14292752276788</v>
      </c>
      <c r="J49" s="25">
        <f t="shared" si="28"/>
        <v>8.606820146433545</v>
      </c>
      <c r="K49" s="25">
        <f t="shared" si="28"/>
        <v>0</v>
      </c>
      <c r="L49" s="25">
        <f t="shared" si="28"/>
        <v>0</v>
      </c>
      <c r="M49" s="25">
        <f t="shared" si="28"/>
        <v>0</v>
      </c>
      <c r="N49" s="12"/>
      <c r="O49" s="12"/>
      <c r="P49" s="12"/>
      <c r="Q49" s="12"/>
      <c r="R49" s="12"/>
      <c r="S49" s="12"/>
      <c r="T49" s="12"/>
      <c r="U49" s="12"/>
      <c r="V49" s="12"/>
    </row>
    <row r="50" spans="1:22" s="15" customFormat="1" ht="11.25" customHeight="1">
      <c r="A50" s="26" t="str">
        <f t="shared" si="15"/>
        <v>кумулятивно</v>
      </c>
      <c r="B50" s="27">
        <f aca="true" t="shared" si="29" ref="B50:M50">IF(B18=0,0,B34/B18*100)</f>
        <v>78.13330603033496</v>
      </c>
      <c r="C50" s="27">
        <f t="shared" si="29"/>
        <v>74.53601005704492</v>
      </c>
      <c r="D50" s="27">
        <f t="shared" si="29"/>
        <v>87.26520953258546</v>
      </c>
      <c r="E50" s="27">
        <f t="shared" si="29"/>
        <v>87.42518309258843</v>
      </c>
      <c r="F50" s="27">
        <f t="shared" si="29"/>
        <v>87.32829525639659</v>
      </c>
      <c r="G50" s="27">
        <f t="shared" si="29"/>
        <v>90.73076438983651</v>
      </c>
      <c r="H50" s="27">
        <f t="shared" si="29"/>
        <v>88.09471281926517</v>
      </c>
      <c r="I50" s="27">
        <f t="shared" si="29"/>
        <v>88.09929562595721</v>
      </c>
      <c r="J50" s="27">
        <f t="shared" si="29"/>
        <v>79.94894170098421</v>
      </c>
      <c r="K50" s="27">
        <f t="shared" si="29"/>
        <v>72.0611853855472</v>
      </c>
      <c r="L50" s="27">
        <f t="shared" si="29"/>
        <v>65.14837531544528</v>
      </c>
      <c r="M50" s="27">
        <f t="shared" si="29"/>
        <v>59.277598153684295</v>
      </c>
      <c r="N50" s="12"/>
      <c r="O50" s="12"/>
      <c r="P50" s="12"/>
      <c r="Q50" s="12"/>
      <c r="R50" s="12"/>
      <c r="S50" s="12"/>
      <c r="T50" s="12"/>
      <c r="U50" s="12"/>
      <c r="V50" s="12"/>
    </row>
    <row r="51" spans="1:22" ht="16.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12"/>
      <c r="O51" s="12"/>
      <c r="P51" s="12"/>
      <c r="Q51" s="12"/>
      <c r="R51" s="12"/>
      <c r="S51" s="12"/>
      <c r="T51" s="12"/>
      <c r="U51" s="12"/>
      <c r="V51" s="12"/>
    </row>
    <row r="52" spans="1:22" ht="11.25" customHeight="1">
      <c r="A52" s="8" t="s">
        <v>25</v>
      </c>
      <c r="B52" s="9" t="s">
        <v>2</v>
      </c>
      <c r="C52" s="9" t="s">
        <v>3</v>
      </c>
      <c r="D52" s="9" t="s">
        <v>4</v>
      </c>
      <c r="E52" s="9" t="s">
        <v>5</v>
      </c>
      <c r="F52" s="9" t="s">
        <v>6</v>
      </c>
      <c r="G52" s="9" t="s">
        <v>7</v>
      </c>
      <c r="H52" s="9" t="s">
        <v>8</v>
      </c>
      <c r="I52" s="9" t="s">
        <v>9</v>
      </c>
      <c r="J52" s="9" t="s">
        <v>10</v>
      </c>
      <c r="K52" s="9" t="s">
        <v>11</v>
      </c>
      <c r="L52" s="9" t="s">
        <v>12</v>
      </c>
      <c r="M52" s="9" t="s">
        <v>13</v>
      </c>
      <c r="N52" s="12"/>
      <c r="O52" s="12"/>
      <c r="P52" s="12"/>
      <c r="Q52" s="12"/>
      <c r="R52" s="12"/>
      <c r="S52" s="12"/>
      <c r="T52" s="12"/>
      <c r="U52" s="12"/>
      <c r="V52" s="12"/>
    </row>
    <row r="53" spans="1:22" ht="11.25" customHeight="1">
      <c r="A53" s="10" t="str">
        <f aca="true" t="shared" si="30" ref="A53:A66">A5</f>
        <v>Оплата праці і нарахування на заробітну плату</v>
      </c>
      <c r="B53" s="11">
        <f aca="true" t="shared" si="31" ref="B53:M53">B21-B5</f>
        <v>-65.33593999999994</v>
      </c>
      <c r="C53" s="11">
        <f t="shared" si="31"/>
        <v>-84.83281000000011</v>
      </c>
      <c r="D53" s="11">
        <f t="shared" si="31"/>
        <v>47.129929999999945</v>
      </c>
      <c r="E53" s="11">
        <f t="shared" si="31"/>
        <v>-88.03957999999966</v>
      </c>
      <c r="F53" s="11">
        <f t="shared" si="31"/>
        <v>-25.954189999999812</v>
      </c>
      <c r="G53" s="11">
        <f t="shared" si="31"/>
        <v>113.71467000000052</v>
      </c>
      <c r="H53" s="11">
        <f t="shared" si="31"/>
        <v>-321.03806999999995</v>
      </c>
      <c r="I53" s="11">
        <f t="shared" si="31"/>
        <v>-90.33644000000015</v>
      </c>
      <c r="J53" s="11">
        <f t="shared" si="31"/>
        <v>-1139.904</v>
      </c>
      <c r="K53" s="11">
        <f t="shared" si="31"/>
        <v>-1159.697</v>
      </c>
      <c r="L53" s="11">
        <f t="shared" si="31"/>
        <v>-1105.7340000000002</v>
      </c>
      <c r="M53" s="11">
        <f t="shared" si="31"/>
        <v>-1042.418</v>
      </c>
      <c r="N53" s="12"/>
      <c r="O53" s="12"/>
      <c r="P53" s="12"/>
      <c r="Q53" s="12"/>
      <c r="R53" s="12"/>
      <c r="S53" s="12"/>
      <c r="T53" s="12"/>
      <c r="U53" s="12"/>
      <c r="V53" s="12"/>
    </row>
    <row r="54" spans="1:22" ht="11.25" customHeight="1">
      <c r="A54" s="13" t="str">
        <f t="shared" si="30"/>
        <v>кумулятивно</v>
      </c>
      <c r="B54" s="14">
        <f aca="true" t="shared" si="32" ref="B54:M54">B22-B6</f>
        <v>-65.33593999999994</v>
      </c>
      <c r="C54" s="14">
        <f t="shared" si="32"/>
        <v>-150.16874999999982</v>
      </c>
      <c r="D54" s="14">
        <f t="shared" si="32"/>
        <v>-103.03881999999976</v>
      </c>
      <c r="E54" s="14">
        <f t="shared" si="32"/>
        <v>-191.07839999999942</v>
      </c>
      <c r="F54" s="14">
        <f t="shared" si="32"/>
        <v>-217.0325899999998</v>
      </c>
      <c r="G54" s="14">
        <f t="shared" si="32"/>
        <v>-103.3179199999995</v>
      </c>
      <c r="H54" s="14">
        <f t="shared" si="32"/>
        <v>-424.3559899999991</v>
      </c>
      <c r="I54" s="14">
        <f t="shared" si="32"/>
        <v>-514.6924299999991</v>
      </c>
      <c r="J54" s="14">
        <f t="shared" si="32"/>
        <v>-1654.5964299999996</v>
      </c>
      <c r="K54" s="14">
        <f t="shared" si="32"/>
        <v>-2814.2934299999997</v>
      </c>
      <c r="L54" s="14">
        <f t="shared" si="32"/>
        <v>-3920.02743</v>
      </c>
      <c r="M54" s="14">
        <f t="shared" si="32"/>
        <v>-4962.44543</v>
      </c>
      <c r="N54" s="12"/>
      <c r="O54" s="12"/>
      <c r="P54" s="12"/>
      <c r="Q54" s="12"/>
      <c r="R54" s="12"/>
      <c r="S54" s="12"/>
      <c r="T54" s="12"/>
      <c r="U54" s="12"/>
      <c r="V54" s="12"/>
    </row>
    <row r="55" spans="1:22" ht="11.25" customHeight="1">
      <c r="A55" s="16" t="str">
        <f t="shared" si="30"/>
        <v>Продукти харчування</v>
      </c>
      <c r="B55" s="17">
        <f aca="true" t="shared" si="33" ref="B55:M55">B23-B7</f>
        <v>-0.17549999999999955</v>
      </c>
      <c r="C55" s="17">
        <f t="shared" si="33"/>
        <v>-13.219059999999999</v>
      </c>
      <c r="D55" s="17">
        <f t="shared" si="33"/>
        <v>2.161500000000002</v>
      </c>
      <c r="E55" s="17">
        <f t="shared" si="33"/>
        <v>-27.67649</v>
      </c>
      <c r="F55" s="17">
        <f t="shared" si="33"/>
        <v>-19.826750000000004</v>
      </c>
      <c r="G55" s="17">
        <f t="shared" si="33"/>
        <v>-11.66648</v>
      </c>
      <c r="H55" s="17">
        <f t="shared" si="33"/>
        <v>-0.504</v>
      </c>
      <c r="I55" s="17">
        <f t="shared" si="33"/>
        <v>0</v>
      </c>
      <c r="J55" s="17">
        <f t="shared" si="33"/>
        <v>-17.544</v>
      </c>
      <c r="K55" s="17">
        <f t="shared" si="33"/>
        <v>-17.892</v>
      </c>
      <c r="L55" s="17">
        <f t="shared" si="33"/>
        <v>-17.892</v>
      </c>
      <c r="M55" s="17">
        <f t="shared" si="33"/>
        <v>-18.744</v>
      </c>
      <c r="N55" s="12"/>
      <c r="O55" s="12"/>
      <c r="P55" s="12"/>
      <c r="Q55" s="12"/>
      <c r="R55" s="12"/>
      <c r="S55" s="12"/>
      <c r="T55" s="12"/>
      <c r="U55" s="12"/>
      <c r="V55" s="12"/>
    </row>
    <row r="56" spans="1:22" ht="11.25" customHeight="1">
      <c r="A56" s="13" t="str">
        <f t="shared" si="30"/>
        <v>кумулятивно</v>
      </c>
      <c r="B56" s="14">
        <f aca="true" t="shared" si="34" ref="B56:M56">B24-B8</f>
        <v>-0.17549999999999955</v>
      </c>
      <c r="C56" s="14">
        <f t="shared" si="34"/>
        <v>-13.394559999999998</v>
      </c>
      <c r="D56" s="14">
        <f t="shared" si="34"/>
        <v>-11.233059999999995</v>
      </c>
      <c r="E56" s="14">
        <f t="shared" si="34"/>
        <v>-38.909549999999996</v>
      </c>
      <c r="F56" s="14">
        <f t="shared" si="34"/>
        <v>-58.7363</v>
      </c>
      <c r="G56" s="14">
        <f t="shared" si="34"/>
        <v>-70.40278</v>
      </c>
      <c r="H56" s="14">
        <f t="shared" si="34"/>
        <v>-70.90678000000001</v>
      </c>
      <c r="I56" s="14">
        <f t="shared" si="34"/>
        <v>-70.90678000000001</v>
      </c>
      <c r="J56" s="14">
        <f t="shared" si="34"/>
        <v>-88.45078000000001</v>
      </c>
      <c r="K56" s="14">
        <f t="shared" si="34"/>
        <v>-106.34278</v>
      </c>
      <c r="L56" s="14">
        <f t="shared" si="34"/>
        <v>-124.23478000000001</v>
      </c>
      <c r="M56" s="14">
        <f t="shared" si="34"/>
        <v>-142.97878000000003</v>
      </c>
      <c r="N56" s="12"/>
      <c r="O56" s="12"/>
      <c r="P56" s="12"/>
      <c r="Q56" s="12"/>
      <c r="R56" s="12"/>
      <c r="S56" s="12"/>
      <c r="T56" s="12"/>
      <c r="U56" s="12"/>
      <c r="V56" s="12"/>
    </row>
    <row r="57" spans="1:22" ht="11.25" customHeight="1">
      <c r="A57" s="16" t="str">
        <f t="shared" si="30"/>
        <v>Медикаменти та перев'язувальні матеріали</v>
      </c>
      <c r="B57" s="17">
        <f aca="true" t="shared" si="35" ref="B57:M57">B25-B9</f>
        <v>0</v>
      </c>
      <c r="C57" s="17">
        <f t="shared" si="35"/>
        <v>0</v>
      </c>
      <c r="D57" s="17">
        <f t="shared" si="35"/>
        <v>0</v>
      </c>
      <c r="E57" s="17">
        <f t="shared" si="35"/>
        <v>0</v>
      </c>
      <c r="F57" s="17">
        <f t="shared" si="35"/>
        <v>0</v>
      </c>
      <c r="G57" s="17">
        <f t="shared" si="35"/>
        <v>0</v>
      </c>
      <c r="H57" s="17">
        <f t="shared" si="35"/>
        <v>0</v>
      </c>
      <c r="I57" s="17">
        <f t="shared" si="35"/>
        <v>-3.56</v>
      </c>
      <c r="J57" s="17">
        <f t="shared" si="35"/>
        <v>0</v>
      </c>
      <c r="K57" s="17">
        <f t="shared" si="35"/>
        <v>0</v>
      </c>
      <c r="L57" s="17">
        <f t="shared" si="35"/>
        <v>0</v>
      </c>
      <c r="M57" s="17">
        <f t="shared" si="35"/>
        <v>0</v>
      </c>
      <c r="N57" s="12"/>
      <c r="O57" s="12"/>
      <c r="P57" s="12"/>
      <c r="Q57" s="12"/>
      <c r="R57" s="12"/>
      <c r="S57" s="12"/>
      <c r="T57" s="12"/>
      <c r="U57" s="12"/>
      <c r="V57" s="12"/>
    </row>
    <row r="58" spans="1:22" ht="11.25" customHeight="1">
      <c r="A58" s="13" t="str">
        <f t="shared" si="30"/>
        <v>кумулятивно</v>
      </c>
      <c r="B58" s="14">
        <f aca="true" t="shared" si="36" ref="B58:M58">B26-B10</f>
        <v>0</v>
      </c>
      <c r="C58" s="14">
        <f t="shared" si="36"/>
        <v>0</v>
      </c>
      <c r="D58" s="14">
        <f t="shared" si="36"/>
        <v>0</v>
      </c>
      <c r="E58" s="14">
        <f t="shared" si="36"/>
        <v>0</v>
      </c>
      <c r="F58" s="14">
        <f t="shared" si="36"/>
        <v>0</v>
      </c>
      <c r="G58" s="14">
        <f t="shared" si="36"/>
        <v>0</v>
      </c>
      <c r="H58" s="14">
        <f t="shared" si="36"/>
        <v>0</v>
      </c>
      <c r="I58" s="14">
        <f t="shared" si="36"/>
        <v>-3.56</v>
      </c>
      <c r="J58" s="14">
        <f t="shared" si="36"/>
        <v>-3.56</v>
      </c>
      <c r="K58" s="14">
        <f t="shared" si="36"/>
        <v>-3.56</v>
      </c>
      <c r="L58" s="14">
        <f t="shared" si="36"/>
        <v>-3.56</v>
      </c>
      <c r="M58" s="14">
        <f t="shared" si="36"/>
        <v>-3.56</v>
      </c>
      <c r="N58" s="12"/>
      <c r="O58" s="12"/>
      <c r="P58" s="12"/>
      <c r="Q58" s="12"/>
      <c r="R58" s="12"/>
      <c r="S58" s="12"/>
      <c r="T58" s="12"/>
      <c r="U58" s="12"/>
      <c r="V58" s="12"/>
    </row>
    <row r="59" spans="1:22" ht="11.25" customHeight="1">
      <c r="A59" s="16" t="str">
        <f t="shared" si="30"/>
        <v>Оплата комунальних послуг та енергоносіїв</v>
      </c>
      <c r="B59" s="17">
        <f aca="true" t="shared" si="37" ref="B59:M59">B27-B11</f>
        <v>-284.6804</v>
      </c>
      <c r="C59" s="17">
        <f t="shared" si="37"/>
        <v>-342.19802</v>
      </c>
      <c r="D59" s="17">
        <f t="shared" si="37"/>
        <v>204.27162999999996</v>
      </c>
      <c r="E59" s="17">
        <f t="shared" si="37"/>
        <v>54.56183</v>
      </c>
      <c r="F59" s="17">
        <f t="shared" si="37"/>
        <v>3.3668699999999987</v>
      </c>
      <c r="G59" s="17">
        <f t="shared" si="37"/>
        <v>-0.9816499999999992</v>
      </c>
      <c r="H59" s="17">
        <f t="shared" si="37"/>
        <v>-4.299939999999999</v>
      </c>
      <c r="I59" s="17">
        <f t="shared" si="37"/>
        <v>-3.20069</v>
      </c>
      <c r="J59" s="17">
        <f t="shared" si="37"/>
        <v>-11.276</v>
      </c>
      <c r="K59" s="17">
        <f t="shared" si="37"/>
        <v>-102.029</v>
      </c>
      <c r="L59" s="17">
        <f t="shared" si="37"/>
        <v>-264.717</v>
      </c>
      <c r="M59" s="17">
        <f t="shared" si="37"/>
        <v>-272.22900000000004</v>
      </c>
      <c r="N59" s="12"/>
      <c r="O59" s="12"/>
      <c r="P59" s="12"/>
      <c r="Q59" s="12"/>
      <c r="R59" s="12"/>
      <c r="S59" s="12"/>
      <c r="T59" s="12"/>
      <c r="U59" s="12"/>
      <c r="V59" s="12"/>
    </row>
    <row r="60" spans="1:22" ht="11.25" customHeight="1">
      <c r="A60" s="13" t="str">
        <f t="shared" si="30"/>
        <v>кумулятивно</v>
      </c>
      <c r="B60" s="14">
        <f aca="true" t="shared" si="38" ref="B60:M60">B28-B12</f>
        <v>-284.6804</v>
      </c>
      <c r="C60" s="14">
        <f t="shared" si="38"/>
        <v>-626.8784200000001</v>
      </c>
      <c r="D60" s="14">
        <f t="shared" si="38"/>
        <v>-422.60679000000005</v>
      </c>
      <c r="E60" s="14">
        <f t="shared" si="38"/>
        <v>-368.04496000000006</v>
      </c>
      <c r="F60" s="14">
        <f t="shared" si="38"/>
        <v>-364.67809</v>
      </c>
      <c r="G60" s="14">
        <f t="shared" si="38"/>
        <v>-365.65974000000006</v>
      </c>
      <c r="H60" s="14">
        <f t="shared" si="38"/>
        <v>-369.95968000000005</v>
      </c>
      <c r="I60" s="14">
        <f t="shared" si="38"/>
        <v>-373.16037000000006</v>
      </c>
      <c r="J60" s="14">
        <f t="shared" si="38"/>
        <v>-384.4363700000001</v>
      </c>
      <c r="K60" s="14">
        <f t="shared" si="38"/>
        <v>-486.4653700000001</v>
      </c>
      <c r="L60" s="14">
        <f t="shared" si="38"/>
        <v>-751.1823700000002</v>
      </c>
      <c r="M60" s="14">
        <f t="shared" si="38"/>
        <v>-1023.4113700000003</v>
      </c>
      <c r="N60" s="12"/>
      <c r="O60" s="12"/>
      <c r="P60" s="12"/>
      <c r="Q60" s="12"/>
      <c r="R60" s="12"/>
      <c r="S60" s="12"/>
      <c r="T60" s="12"/>
      <c r="U60" s="12"/>
      <c r="V60" s="12"/>
    </row>
    <row r="61" spans="1:22" ht="11.25">
      <c r="A61" s="20" t="str">
        <f t="shared" si="30"/>
        <v>Соціальне забезпечення</v>
      </c>
      <c r="B61" s="17">
        <f aca="true" t="shared" si="39" ref="B61:M61">B29-B13</f>
        <v>-0.22</v>
      </c>
      <c r="C61" s="17">
        <f t="shared" si="39"/>
        <v>-10.22</v>
      </c>
      <c r="D61" s="17">
        <f t="shared" si="39"/>
        <v>-10.22</v>
      </c>
      <c r="E61" s="17">
        <f t="shared" si="39"/>
        <v>-10.22</v>
      </c>
      <c r="F61" s="17">
        <f t="shared" si="39"/>
        <v>-10.22</v>
      </c>
      <c r="G61" s="17">
        <f t="shared" si="39"/>
        <v>-10.22</v>
      </c>
      <c r="H61" s="17">
        <f t="shared" si="39"/>
        <v>-0.22</v>
      </c>
      <c r="I61" s="17">
        <f t="shared" si="39"/>
        <v>-0.22</v>
      </c>
      <c r="J61" s="17">
        <f t="shared" si="39"/>
        <v>-0.22</v>
      </c>
      <c r="K61" s="17">
        <f t="shared" si="39"/>
        <v>-0.22</v>
      </c>
      <c r="L61" s="17">
        <f t="shared" si="39"/>
        <v>-0.16</v>
      </c>
      <c r="M61" s="17">
        <f t="shared" si="39"/>
        <v>0</v>
      </c>
      <c r="N61" s="12"/>
      <c r="O61" s="12"/>
      <c r="P61" s="12"/>
      <c r="Q61" s="12"/>
      <c r="R61" s="12"/>
      <c r="S61" s="12"/>
      <c r="T61" s="12"/>
      <c r="U61" s="12"/>
      <c r="V61" s="12"/>
    </row>
    <row r="62" spans="1:22" ht="11.25" customHeight="1">
      <c r="A62" s="13" t="str">
        <f t="shared" si="30"/>
        <v>кумулятивно</v>
      </c>
      <c r="B62" s="14">
        <f aca="true" t="shared" si="40" ref="B62:M62">B30-B14</f>
        <v>-0.22</v>
      </c>
      <c r="C62" s="14">
        <f t="shared" si="40"/>
        <v>-10.440000000000001</v>
      </c>
      <c r="D62" s="14">
        <f t="shared" si="40"/>
        <v>-20.660000000000004</v>
      </c>
      <c r="E62" s="14">
        <f t="shared" si="40"/>
        <v>-30.880000000000003</v>
      </c>
      <c r="F62" s="14">
        <f t="shared" si="40"/>
        <v>-41.1</v>
      </c>
      <c r="G62" s="14">
        <f t="shared" si="40"/>
        <v>-51.32</v>
      </c>
      <c r="H62" s="14">
        <f t="shared" si="40"/>
        <v>-51.54</v>
      </c>
      <c r="I62" s="14">
        <f t="shared" si="40"/>
        <v>-51.76</v>
      </c>
      <c r="J62" s="14">
        <f t="shared" si="40"/>
        <v>-51.98</v>
      </c>
      <c r="K62" s="14">
        <f t="shared" si="40"/>
        <v>-52.199999999999996</v>
      </c>
      <c r="L62" s="14">
        <f t="shared" si="40"/>
        <v>-52.35999999999999</v>
      </c>
      <c r="M62" s="14">
        <f t="shared" si="40"/>
        <v>-52.35999999999999</v>
      </c>
      <c r="N62" s="12"/>
      <c r="O62" s="12"/>
      <c r="P62" s="12"/>
      <c r="Q62" s="12"/>
      <c r="R62" s="12"/>
      <c r="S62" s="12"/>
      <c r="T62" s="12"/>
      <c r="U62" s="12"/>
      <c r="V62" s="12"/>
    </row>
    <row r="63" spans="1:22" s="34" customFormat="1" ht="11.25" customHeight="1">
      <c r="A63" s="20" t="str">
        <f t="shared" si="30"/>
        <v>Капітальні видатки</v>
      </c>
      <c r="B63" s="17">
        <f aca="true" t="shared" si="41" ref="B63:M63">B31-B15</f>
        <v>0</v>
      </c>
      <c r="C63" s="17">
        <f t="shared" si="41"/>
        <v>0</v>
      </c>
      <c r="D63" s="17">
        <f t="shared" si="41"/>
        <v>0</v>
      </c>
      <c r="E63" s="17">
        <f t="shared" si="41"/>
        <v>0</v>
      </c>
      <c r="F63" s="17">
        <f t="shared" si="41"/>
        <v>0</v>
      </c>
      <c r="G63" s="17">
        <f t="shared" si="41"/>
        <v>0</v>
      </c>
      <c r="H63" s="17">
        <f t="shared" si="41"/>
        <v>0</v>
      </c>
      <c r="I63" s="17">
        <f t="shared" si="41"/>
        <v>0</v>
      </c>
      <c r="J63" s="17">
        <f t="shared" si="41"/>
        <v>0</v>
      </c>
      <c r="K63" s="17">
        <f t="shared" si="41"/>
        <v>0</v>
      </c>
      <c r="L63" s="17">
        <f t="shared" si="41"/>
        <v>0</v>
      </c>
      <c r="M63" s="17">
        <f t="shared" si="41"/>
        <v>0</v>
      </c>
      <c r="N63" s="12"/>
      <c r="O63" s="12"/>
      <c r="P63" s="12"/>
      <c r="Q63" s="12"/>
      <c r="R63" s="12"/>
      <c r="S63" s="12"/>
      <c r="T63" s="12"/>
      <c r="U63" s="12"/>
      <c r="V63" s="12"/>
    </row>
    <row r="64" spans="1:22" ht="11.25" customHeight="1">
      <c r="A64" s="22" t="str">
        <f t="shared" si="30"/>
        <v>кумулятивно</v>
      </c>
      <c r="B64" s="23">
        <f aca="true" t="shared" si="42" ref="B64:M64">B32-B16</f>
        <v>0</v>
      </c>
      <c r="C64" s="23">
        <f t="shared" si="42"/>
        <v>0</v>
      </c>
      <c r="D64" s="23">
        <f t="shared" si="42"/>
        <v>0</v>
      </c>
      <c r="E64" s="23">
        <f t="shared" si="42"/>
        <v>0</v>
      </c>
      <c r="F64" s="23">
        <f t="shared" si="42"/>
        <v>0</v>
      </c>
      <c r="G64" s="23">
        <f t="shared" si="42"/>
        <v>0</v>
      </c>
      <c r="H64" s="23">
        <f t="shared" si="42"/>
        <v>0</v>
      </c>
      <c r="I64" s="23">
        <f t="shared" si="42"/>
        <v>0</v>
      </c>
      <c r="J64" s="23">
        <f t="shared" si="42"/>
        <v>0</v>
      </c>
      <c r="K64" s="23">
        <f t="shared" si="42"/>
        <v>0</v>
      </c>
      <c r="L64" s="23">
        <f t="shared" si="42"/>
        <v>0</v>
      </c>
      <c r="M64" s="23">
        <f t="shared" si="42"/>
        <v>0</v>
      </c>
      <c r="N64" s="12"/>
      <c r="O64" s="12"/>
      <c r="P64" s="12"/>
      <c r="Q64" s="12"/>
      <c r="R64" s="12"/>
      <c r="S64" s="12"/>
      <c r="T64" s="12"/>
      <c r="U64" s="12"/>
      <c r="V64" s="12"/>
    </row>
    <row r="65" spans="1:22" s="21" customFormat="1" ht="11.25" customHeight="1">
      <c r="A65" s="24" t="str">
        <f t="shared" si="30"/>
        <v>Всього</v>
      </c>
      <c r="B65" s="25">
        <f aca="true" t="shared" si="43" ref="B65:M65">B33-B17</f>
        <v>-381.75748999999996</v>
      </c>
      <c r="C65" s="25">
        <f t="shared" si="43"/>
        <v>-550.20468</v>
      </c>
      <c r="D65" s="25">
        <f t="shared" si="43"/>
        <v>249.2526000000007</v>
      </c>
      <c r="E65" s="25">
        <f t="shared" si="43"/>
        <v>-151.6334299999994</v>
      </c>
      <c r="F65" s="25">
        <f t="shared" si="43"/>
        <v>-162.7022099999997</v>
      </c>
      <c r="G65" s="25">
        <f t="shared" si="43"/>
        <v>83.85087000000067</v>
      </c>
      <c r="H65" s="25">
        <f t="shared" si="43"/>
        <v>-375.21452999999974</v>
      </c>
      <c r="I65" s="25">
        <f t="shared" si="43"/>
        <v>-134.77792000000022</v>
      </c>
      <c r="J65" s="25">
        <f t="shared" si="43"/>
        <v>-1248.6291600000002</v>
      </c>
      <c r="K65" s="25">
        <f t="shared" si="43"/>
        <v>-1458.55</v>
      </c>
      <c r="L65" s="25">
        <f t="shared" si="43"/>
        <v>-1568.67</v>
      </c>
      <c r="M65" s="25">
        <f t="shared" si="43"/>
        <v>-1619.5089999999996</v>
      </c>
      <c r="N65" s="12"/>
      <c r="O65" s="12"/>
      <c r="P65" s="12"/>
      <c r="Q65" s="12"/>
      <c r="R65" s="12"/>
      <c r="S65" s="12"/>
      <c r="T65" s="12"/>
      <c r="U65" s="12"/>
      <c r="V65" s="12"/>
    </row>
    <row r="66" spans="1:22" s="15" customFormat="1" ht="11.25" customHeight="1">
      <c r="A66" s="26" t="str">
        <f t="shared" si="30"/>
        <v>кумулятивно</v>
      </c>
      <c r="B66" s="27">
        <f aca="true" t="shared" si="44" ref="B66:M66">B34-B18</f>
        <v>-381.75748999999996</v>
      </c>
      <c r="C66" s="27">
        <f t="shared" si="44"/>
        <v>-931.9621700000002</v>
      </c>
      <c r="D66" s="27">
        <f t="shared" si="44"/>
        <v>-682.70957</v>
      </c>
      <c r="E66" s="27">
        <f t="shared" si="44"/>
        <v>-834.3429999999989</v>
      </c>
      <c r="F66" s="27">
        <f t="shared" si="44"/>
        <v>-997.0452099999984</v>
      </c>
      <c r="G66" s="27">
        <f t="shared" si="44"/>
        <v>-913.1943399999982</v>
      </c>
      <c r="H66" s="27">
        <f t="shared" si="44"/>
        <v>-1288.4088699999975</v>
      </c>
      <c r="I66" s="27">
        <f t="shared" si="44"/>
        <v>-1423.186789999998</v>
      </c>
      <c r="J66" s="27">
        <f t="shared" si="44"/>
        <v>-2671.8159499999983</v>
      </c>
      <c r="K66" s="27">
        <f t="shared" si="44"/>
        <v>-4130.365949999998</v>
      </c>
      <c r="L66" s="27">
        <f t="shared" si="44"/>
        <v>-5699.035949999998</v>
      </c>
      <c r="M66" s="27">
        <f t="shared" si="44"/>
        <v>-7318.544949999998</v>
      </c>
      <c r="N66" s="12"/>
      <c r="O66" s="12"/>
      <c r="P66" s="12"/>
      <c r="Q66" s="12"/>
      <c r="R66" s="12"/>
      <c r="S66" s="12"/>
      <c r="T66" s="12"/>
      <c r="U66" s="12"/>
      <c r="V66" s="12"/>
    </row>
    <row r="67" spans="2:22" ht="11.25" customHeight="1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12"/>
      <c r="O67" s="12"/>
      <c r="P67" s="12"/>
      <c r="Q67" s="12"/>
      <c r="R67" s="12"/>
      <c r="S67" s="12"/>
      <c r="T67" s="12"/>
      <c r="U67" s="12"/>
      <c r="V67" s="12"/>
    </row>
    <row r="68" spans="2:13" ht="11.25" customHeight="1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</row>
    <row r="69" spans="2:13" ht="11.25" customHeight="1"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</row>
    <row r="70" spans="2:13" ht="11.25" customHeight="1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</row>
    <row r="71" spans="2:13" ht="11.25" customHeight="1"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</row>
    <row r="72" spans="2:13" ht="11.25" customHeight="1"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</row>
    <row r="73" spans="2:13" ht="11.25" customHeight="1"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</row>
    <row r="74" spans="2:13" ht="11.25" customHeight="1"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</row>
    <row r="75" spans="2:13" ht="11.25" customHeight="1"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</row>
    <row r="76" spans="2:13" ht="11.25" customHeight="1"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</row>
    <row r="77" spans="2:13" ht="11.25" customHeight="1"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2:13" ht="11.25" customHeight="1"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2:13" ht="11.25"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2:13" ht="11.25"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2:13" ht="11.25"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2:13" ht="11.25"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2:13" ht="11.25"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2:13" ht="11.25"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2:13" ht="11.25"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2:13" ht="11.25"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2:13" ht="11.25"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2:13" ht="11.25"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2:13" ht="11.25"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2:13" ht="11.25"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2:13" ht="11.25"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2:13" ht="11.25"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2:13" ht="11.25"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2:13" ht="11.25"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2:13" ht="11.25"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2:13" ht="11.25"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2:13" ht="11.25"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2:13" ht="11.25"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2:13" ht="11.25"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2:13" ht="11.25"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2:13" ht="11.25"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2:13" ht="11.25"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2:13" ht="11.25"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2:13" ht="11.25"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2:13" ht="11.25"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2:13" ht="11.25"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2:13" ht="11.25"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2:13" ht="11.25"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2:13" ht="11.25"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2:13" ht="11.25"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2:13" ht="11.25"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2:13" ht="11.25"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2:13" ht="11.25"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2:13" ht="11.25"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2:13" ht="11.25"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2:13" ht="11.25"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2:13" ht="11.25"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2:13" ht="11.25"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2:13" ht="11.25"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2:13" ht="11.25"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2:13" ht="11.25"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2:13" ht="11.25"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2:13" ht="11.25"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2:13" ht="11.25"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2:13" ht="11.25"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2:13" ht="11.25"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2:13" ht="11.25"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2:13" ht="11.25"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2:13" ht="11.25"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2:13" ht="11.25"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2:13" ht="11.25"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2:13" ht="11.25"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2:13" ht="11.25"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2:13" ht="11.25"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2:13" ht="11.25"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2:13" ht="11.25"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2:13" ht="11.25"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2:13" ht="11.25"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2:13" ht="11.25"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2:13" ht="11.25"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2:13" ht="11.25"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2:13" ht="11.25"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2:13" ht="11.25"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2:13" ht="11.25"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2:13" ht="11.25"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2:13" ht="11.25"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2:13" ht="11.25"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2:13" ht="11.25"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2:13" ht="11.25"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2:13" ht="11.25"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2:13" ht="11.25"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2:13" ht="11.25"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2:13" ht="11.25"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2:13" ht="11.25"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2:13" ht="11.25"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2:13" ht="11.25"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2:13" ht="11.25"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2:13" ht="11.25"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2:13" ht="11.25"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2:13" ht="11.25"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</sheetData>
  <sheetProtection/>
  <mergeCells count="4">
    <mergeCell ref="A19:M19"/>
    <mergeCell ref="A35:M35"/>
    <mergeCell ref="A51:M51"/>
    <mergeCell ref="A1:M1"/>
  </mergeCells>
  <printOptions gridLines="1"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2020-09-07T07:18:14Z</dcterms:created>
  <dcterms:modified xsi:type="dcterms:W3CDTF">2020-09-07T07:18:15Z</dcterms:modified>
  <cp:category/>
  <cp:version/>
  <cp:contentType/>
  <cp:contentStatus/>
</cp:coreProperties>
</file>