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Лист2" sheetId="1" r:id="rId1"/>
  </sheets>
  <definedNames>
    <definedName name="_xlnm.Print_Titles" localSheetId="0">'Лист2'!$7:$11</definedName>
    <definedName name="_xlnm.Print_Area" localSheetId="0">'Лист2'!$A$1:$V$81</definedName>
  </definedNames>
  <calcPr fullCalcOnLoad="1"/>
</workbook>
</file>

<file path=xl/sharedStrings.xml><?xml version="1.0" encoding="utf-8"?>
<sst xmlns="http://schemas.openxmlformats.org/spreadsheetml/2006/main" count="221" uniqueCount="123">
  <si>
    <t>Додаток</t>
  </si>
  <si>
    <t>Інформація</t>
  </si>
  <si>
    <t>№ п/п</t>
  </si>
  <si>
    <t>Рік початку і закін-чення будівни-цтва</t>
  </si>
  <si>
    <t>За рахунок місцевих бюджетів</t>
  </si>
  <si>
    <t>За рахунок інших джерел фінансування</t>
  </si>
  <si>
    <t>ВСЬОГО</t>
  </si>
  <si>
    <t>Виконавець: посада, П.І.Б., контактний телефон</t>
  </si>
  <si>
    <t xml:space="preserve">Примітка: </t>
  </si>
  <si>
    <t>Найменування об’єкта та його місцезнаходження, вид робіт</t>
  </si>
  <si>
    <t>* зазначається орієнтована або фактична дата введення об'єкта в експлуатацію.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</si>
  <si>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</si>
  <si>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</si>
  <si>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</si>
  <si>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</si>
  <si>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</si>
  <si>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фактично виконано робіт</t>
  </si>
  <si>
    <t>**документація оформлюється з урахуванням вимог постанови Кабінету Міністрів України від 13.04.2011 №461 "Питання прийняття в експлуатацію закінчених будівництвом об'єктів'' (із змінами). Обов'язково зазначається назва документа (Сертифікат, Декларація), його номер та дата. У разі, якщо відповідна документація проходить оформлення - зробити відповідну примітку у цій колонці.</t>
  </si>
  <si>
    <t>відкрито асигнувань</t>
  </si>
  <si>
    <t>передбачено</t>
  </si>
  <si>
    <t>загальний фонд</t>
  </si>
  <si>
    <t>2018-2019</t>
  </si>
  <si>
    <t>2017-2019</t>
  </si>
  <si>
    <t>2017-2020</t>
  </si>
  <si>
    <t>спортивні майданчики Сватівської загальноосвітньої школи I - III ступеня N 6, Містківської загальноосвітньої школи I - III ступеня та Нижньодуванської загальноосвітньої школи I - III ступеня - здійснення заходів з покращення спортивної інфраструктури для занять фізичною культурою і спортом шляхом будівництва</t>
  </si>
  <si>
    <t>заплавний міст N 1 в м. Сєвєродонецьку - реконструкція</t>
  </si>
  <si>
    <t>медичний заклад, квартал 40 років Перемоги, 12а, в м. Лисичанську - капітальний ремонт відділень</t>
  </si>
  <si>
    <t>стадіон комунального закладу "Луганський обласний ліцей-інтернат з посиленою військово-фізичною підготовкою "Кадетський корпус імені героїв Молодої гвардії" - реконструкція</t>
  </si>
  <si>
    <t>Дата прийняття в експлуатацію об'єкта*</t>
  </si>
  <si>
    <t>не розподілено розпорядником коштів</t>
  </si>
  <si>
    <t>спеціальний фонд 2019 року</t>
  </si>
  <si>
    <t>2018-2020</t>
  </si>
  <si>
    <t>опорний заклад “Золотівська загальноосвітня школа I—III ступеня № 5 Попаснянської районної ради Луганської області” по вул. Коцюбинського, 28,  у м. Золотому Попаснянського району — капітальний ремонт</t>
  </si>
  <si>
    <t>Краснопільська загальноосвітня школа I - III ступеня по вул. Шкільній, 1, в с. Красне Поле Марківського району - реконструкція (термомодернізація) (санація) будівлі</t>
  </si>
  <si>
    <t>Кабичівська загальноосвітня школа I - III ступеня по вул. Покровській, 118, у с. Кабичівка Марківського району - реконструкція (термомодернізація) (санація) будівлі</t>
  </si>
  <si>
    <t xml:space="preserve">спортивний майданчик по вул. Маяковського, 20, у смт Троїцьке — будівництво </t>
  </si>
  <si>
    <t>спортивний майданчик по пров. Річковому, 16, у с. Демино-Олександрівка Троїцького району — будівництво</t>
  </si>
  <si>
    <t>спортивний майданчик по вул. Центральній, 31, у с. Ями Троїцького району — будівництво</t>
  </si>
  <si>
    <t>спортивний майданчик по вул. Шевченка, 6а, у с. Воєводське Троїцького району — будівництво</t>
  </si>
  <si>
    <t>спортивний майданчик під створення спортивних полів із штучним покриттям по вул. Центральній, 93, у смт Біловодськ — реконструкція під створення спортивних полів із штучним покриттям (коригування)</t>
  </si>
  <si>
    <t>Сватівська психіатрічна лікарня, квартал імені С. П. Петрова, 2/27, у с. Соснове Сватівського району - капітальний ремонт</t>
  </si>
  <si>
    <t>Кремінська міська лікарська амбулаторія загальної практики-сімейної медицини по вул. Побєди, 1А, у м. Кремінній – реконструкція (коригування)</t>
  </si>
  <si>
    <t xml:space="preserve">будівля Красноріченської селищної лікарської амбулаторії загальної практики – сімейної медицини по вул. Калиновій, 1, у с-щі Красноріченське Кремінського району – реконструкція </t>
  </si>
  <si>
    <t>поліклініка комунальної установи "Кремінське районне територіальне медичне об'єднання" по вул. Побєди, 1а, у м. Кремінній - капітальний ремонт будівель з утепленням стін, заміною вікон та вхідних дверей, ремонтом приміщень та їх технічне переоснащення</t>
  </si>
  <si>
    <t>будівля хірургічного корпусу комунальної установи "Кремінське районне територіальне медичне об'єднання" по вул. Побєди, 1а - капітальний ремонт</t>
  </si>
  <si>
    <t xml:space="preserve">будівля комунальної установи "Кремінське районне територіальне медичне об'єднання" по вул. Побєди, 1а, у м. Кремінній - капітальний ремонт із заміною покрівлі, вікон та вхідних дверей, утепленням будівлі, ремонтом приміщень та технічне переоснащення стрерилізаційного відділення </t>
  </si>
  <si>
    <t>будівля головного корпусу комунальної установи "Кремінське районне територіальне медичне об'єднання" по вул. Побєди 1а, у м. Кремінній - капітальний ремонт</t>
  </si>
  <si>
    <t>придбання медичного обладнання</t>
  </si>
  <si>
    <t>два Білогорівські магістральні водоводи Д-600 мм та Д-500 мм протяжністю 10,8 кілометра кожна ділянка - реконструкція (коригування)</t>
  </si>
  <si>
    <t>Чмирівський навчально-виховний комплекс “Школа I ступеня — гімназія” по вул. Запорізькій, 15а, у с. Чмирівка Старобільського району — капітальний ремонт</t>
  </si>
  <si>
    <t xml:space="preserve">Бутівська загальноосвітня школа I—III ступеня по вул. Шкільній, 1, 
у с. Бутове Старобільського району — капітальний ремонт
</t>
  </si>
  <si>
    <t>Вишневська загальноосвітня школа I—III ступеня по вул. Новобудівельній, 11, у с. Вишневе Старобільського району — капітальний ремонт</t>
  </si>
  <si>
    <t xml:space="preserve">будівля Вишневської загальноосвітньої школи I—III ступеня по 
вул. Новобудівельній, 11, у с. Вишневе Старобільського району — реконструкція (заміна системи опалення та утеплення фасаду)
</t>
  </si>
  <si>
    <t>придбання шкільного автобуса</t>
  </si>
  <si>
    <t xml:space="preserve">водогін по вулицях Молодіжній та Гагарина в с. Розпасіївка Троїцького району — капітальний ремонт
у с. Воєводське Троїцького району — будівництво 
</t>
  </si>
  <si>
    <t>вуличний водогін у с. Солонці Троїцького району — будівництво</t>
  </si>
  <si>
    <t xml:space="preserve">водогін (підвідний водопровід) 
с. Розпасіївка Троїцького району — капітальний ремонт
</t>
  </si>
  <si>
    <t xml:space="preserve">вуличний водогін 
у с. Новознам’янка Троїцького району — будівництво
</t>
  </si>
  <si>
    <t>спеціальна техніка для обслуговування комунальної інфраструктури Новопсковської селищної територіальної громади — придбання</t>
  </si>
  <si>
    <t>комунальний заклад “Сєвєродонецька обласна загальноосвітня школа-інтернат I—III ступеня” по вул. Донецькій, 1, у м. Сєвєродонецьку — капітальний ремонт будівель</t>
  </si>
  <si>
    <t>дошкільний навчальний заклад “Колосок” по вул. Чернишевського, 10а, у с. Бутове Чмирівської об’єднаної територіальної громади — капітальний ремонт</t>
  </si>
  <si>
    <t>комунальний заклад “Луганський обласний ліцей-інтернат з посиленою військово-фізичною підготовкою “Кадетський корпус імені героїв Молодої гвардії” — капітальний ремонт будівель та зовнішніх мереж</t>
  </si>
  <si>
    <t>вуличний водогін у с. Воєводське Троїцького району - будівництво</t>
  </si>
  <si>
    <t xml:space="preserve">За рахунок коштів державного фонду регіонального розвитку 
</t>
  </si>
  <si>
    <t>Бондарівська гімназія по вул. Дружби, 53, в с. Бондарівка Марківського району — реконструкція (термомодернізація) (санація) будівлі</t>
  </si>
  <si>
    <t>Ліснополянська загальноосвітня школа I — III ступеня по вул. Власа Погребенка, 1, в с. Лісна Поляна Марківського району — реконструкція (термомодернізація) (санація) будівлі</t>
  </si>
  <si>
    <t>середня загальноосвітня школа I — III ступеня N 10 по бульв. Дружби Народів, 47, в м. Сєвєродонецьку — реконструкція (термомодернізація) (санація) будівлі</t>
  </si>
  <si>
    <t>середня загальноосвітня школа I — III ступеня N 13 по вул. Маяковського, 19, в м. Сєвєродонецьку — реконструкція (термомодернізація) (санація) будівлі</t>
  </si>
  <si>
    <t>середня загальноосвітня школа I — III ступеня N 5 по просп. Хіміків, 18, в м. Сєвєродонецьку — реконструкція (термомодернізація) (санація) будівлі</t>
  </si>
  <si>
    <t>Лисичанська загальноосвітня школа I — III ступеня № 14 по вул. Гарибальді, 13, в м. Лисичанську — реконструкція (термомодернізація) (санація) будівлі</t>
  </si>
  <si>
    <t>спортивний зал "Скляр" по вул. Жовтнева, 314, в м.Лисичанську—капітальний ремонт фасаду з утепленням будівлі</t>
  </si>
  <si>
    <t>будівляповул.Могилевська, 1, в м.Лисичанську—реконструкція під розміщення Лисичанської міжрайонної державної лабораторії ветеринарної медицини Державної служби України з питань безпечності харчових продуктів та захисту споживачів</t>
  </si>
  <si>
    <t>навчальний корпус обласного комунального закладу "Сєвєродонецький коледж культури і мистецтв імені Сергія Прокоф'єва"— капітальний ремонт будівлі</t>
  </si>
  <si>
    <t>забезпечення якісних медичних послуг населенню міста Рубіжне в рамках реалізації проекту “Реконструкція будівлі терапевтичного корпусу центральної міської лікарні в м. Рубіжне”</t>
  </si>
  <si>
    <t>створення навчально-методичного центру із симуляційним забезпеченням в рамках реалізації  проекту “Капітальний ремонт будівлі за адресою: м. Рубіжне, вул. Будівельників, 32-А”</t>
  </si>
  <si>
    <t>вулиці Суворова, А.Черешні, Герцена, Чапаєва, М. Грушевського, Заводська, Ніколенка, Базарна, Кузнечна, Соборна, провулок Лермонтова в місті Попасна Луганської області — капітальний ремонт пошкодженого асфальтобетонного покриття”</t>
  </si>
  <si>
    <t>підтримка розроблення схеми планування території Попаснянського району</t>
  </si>
  <si>
    <t>фактично виконано робіт (фактичні видатки)</t>
  </si>
  <si>
    <t xml:space="preserve">заборгованість за фактично виконані роботи </t>
  </si>
  <si>
    <t>По об'єктах, роботи на яких повністю завершені/заходах, які реалізовані</t>
  </si>
  <si>
    <t>дата та номер Сертифікату або Декларації про готовність об'єкта до експлуатації (накладної або договору для небудівельних проектів)**</t>
  </si>
  <si>
    <t>створення єдиного освітнього простору Чмирівської об’єднаної територіальної громади як шлях до забезпечення якісних та доступних освітніх послуг в громаді, у тому числі:</t>
  </si>
  <si>
    <t>31.12.2019</t>
  </si>
  <si>
    <t>03.07.2019</t>
  </si>
  <si>
    <t>покращення медичного обслуговування шляхом відновлення та розбудови інфраструктури з надання якісних і доступних медичних послуг, у тому числі:</t>
  </si>
  <si>
    <t>покращення умов надання первинної медичної допомоги, у тому числі:</t>
  </si>
  <si>
    <t>26.12.2019</t>
  </si>
  <si>
    <t xml:space="preserve">поліпшення умов підготовки провідних та перспективних спортсменів Луганської області, у тому числі: </t>
  </si>
  <si>
    <t>покращення доступу до спортивної інфраструктури дітей з особливими потребами та підтримка занять спортом населення Троїцької об’єднаної територіальної громади, у тому числі:</t>
  </si>
  <si>
    <t>2019-2020</t>
  </si>
  <si>
    <t>2019-2021</t>
  </si>
  <si>
    <t>21.12.2020</t>
  </si>
  <si>
    <t>31.10.2019</t>
  </si>
  <si>
    <t>Декларації від 30.09.2019 № ЛГ 141192701954</t>
  </si>
  <si>
    <t>Декларації від 07.08.2019 № ЛГ 141192191012</t>
  </si>
  <si>
    <t>Декларації від 07.08.2019 № ЛГ 141192190891</t>
  </si>
  <si>
    <t>31.12.2020</t>
  </si>
  <si>
    <t>головний спеціаліст відділу бюджетної політики Ольга Дубина  0953918166
 роб. тел. (06452) 23307</t>
  </si>
  <si>
    <t xml:space="preserve">накази про введення в експлуатацію від 29.08.2019 № 39/1-аг, від 22.04.2019 № 12/1- аг </t>
  </si>
  <si>
    <t>станом на 01.01.2020</t>
  </si>
  <si>
    <t>документи оформлюються</t>
  </si>
  <si>
    <t>незавершений проєкт</t>
  </si>
  <si>
    <t>31.01.2020</t>
  </si>
  <si>
    <t>30.06.2020</t>
  </si>
  <si>
    <t>30.12.2020</t>
  </si>
  <si>
    <t>01.08.2020</t>
  </si>
  <si>
    <t>28.12.2020</t>
  </si>
  <si>
    <t>03.08.2020</t>
  </si>
  <si>
    <t>28.01.2020</t>
  </si>
  <si>
    <t>20.12.2020</t>
  </si>
  <si>
    <t>26.08.2020</t>
  </si>
  <si>
    <t xml:space="preserve">Декларація від 17.12.2019 №1411935501056 </t>
  </si>
  <si>
    <t>Декларація від 26.12.19 № ЛГ141193600962</t>
  </si>
  <si>
    <t>Декларація від 26.12.19 № ЛГ141193600949</t>
  </si>
  <si>
    <t>проєкт незавершений</t>
  </si>
  <si>
    <r>
      <t>поліпшення умов водозабезпечення населення Троїцької об’єднаної територіальної громади,</t>
    </r>
    <r>
      <rPr>
        <sz val="12"/>
        <color indexed="8"/>
        <rFont val="Times New Roman"/>
        <family val="1"/>
      </rPr>
      <t xml:space="preserve"> у тому числі:</t>
    </r>
  </si>
  <si>
    <r>
      <t xml:space="preserve">тенісні корти комунальної дитячої юнацької спортивної школи № 1 по вул. Федоренка, 33а, у м. Сєвєродонецьку </t>
    </r>
    <r>
      <rPr>
        <sz val="12"/>
        <color indexed="8"/>
        <rFont val="Calibri"/>
        <family val="2"/>
      </rPr>
      <t xml:space="preserve">— </t>
    </r>
    <r>
      <rPr>
        <sz val="12"/>
        <color indexed="8"/>
        <rFont val="Times New Roman"/>
        <family val="1"/>
      </rPr>
      <t>капітальний ремонт</t>
    </r>
  </si>
  <si>
    <r>
      <t xml:space="preserve">комунальна установа “Луганський обласний фізкультурний центр “Олімп” по вул. Дражевського, 17а, у м. Кремінній </t>
    </r>
    <r>
      <rPr>
        <sz val="12"/>
        <color indexed="8"/>
        <rFont val="Calibri"/>
        <family val="2"/>
      </rPr>
      <t xml:space="preserve">— </t>
    </r>
    <r>
      <rPr>
        <sz val="12"/>
        <color indexed="8"/>
        <rFont val="Times New Roman"/>
        <family val="1"/>
      </rPr>
      <t>реконструкція підтрибунних приміщень</t>
    </r>
  </si>
  <si>
    <r>
      <t xml:space="preserve">комунальна установа “Луганський обласний фізкультурний центр “Олімп” по вул. Дражевського, 17а, у м. Кремінній </t>
    </r>
    <r>
      <rPr>
        <sz val="12"/>
        <color indexed="8"/>
        <rFont val="Calibri"/>
        <family val="2"/>
      </rPr>
      <t>—</t>
    </r>
    <r>
      <rPr>
        <sz val="12"/>
        <color indexed="8"/>
        <rFont val="Times New Roman"/>
        <family val="1"/>
      </rPr>
      <t xml:space="preserve"> реконструкція легкоатлетичного ядра стадіону</t>
    </r>
  </si>
  <si>
    <r>
      <t xml:space="preserve">каркасний спортивний зал для Кремінської загальноосвітньої школи I—III ступеня № 2 по вул. Титова, 18, у м. Кремінній </t>
    </r>
    <r>
      <rPr>
        <sz val="12"/>
        <color indexed="8"/>
        <rFont val="Calibri"/>
        <family val="2"/>
      </rPr>
      <t>— будівництво</t>
    </r>
  </si>
  <si>
    <r>
      <t xml:space="preserve">навчально-виховний комплекс “Рудівська загальноосвітня школа I—II ступеня — дошкільний навчальний заклад” по вул. Першотравневій, 18, у с. Рудівка Сватівського району </t>
    </r>
    <r>
      <rPr>
        <sz val="12"/>
        <color indexed="8"/>
        <rFont val="Calibri"/>
        <family val="2"/>
      </rPr>
      <t>— реконструкція (термомодернізація) (санація) будівлі</t>
    </r>
  </si>
  <si>
    <r>
      <t xml:space="preserve">Куземівська загальноосвітня школа I—III ступеня по вул. Молодіжній, 14, у с. Куземівка Сватівського району </t>
    </r>
    <r>
      <rPr>
        <sz val="12"/>
        <color indexed="8"/>
        <rFont val="Calibri"/>
        <family val="2"/>
      </rPr>
      <t>—</t>
    </r>
    <r>
      <rPr>
        <sz val="12"/>
        <color indexed="8"/>
        <rFont val="Times New Roman"/>
        <family val="1"/>
      </rPr>
      <t xml:space="preserve"> реконструкція (термомодернізація) (санація) будівлі</t>
    </r>
  </si>
  <si>
    <t>реалізовано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</si>
</sst>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#,##0.0000"/>
    <numFmt numFmtId="189" formatCode="0.00000"/>
    <numFmt numFmtId="190" formatCode="[$-422]d\ mmmm\ yyyy&quot; р.&quot;"/>
    <numFmt numFmtId="191" formatCode="0.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i/>
      <sz val="15"/>
      <name val="Times New Roman"/>
      <family val="1"/>
    </font>
    <font>
      <b/>
      <sz val="8"/>
      <name val="Times New Roman"/>
      <family val="1"/>
    </font>
    <font>
      <i/>
      <sz val="13"/>
      <name val="Arial"/>
      <family val="2"/>
    </font>
    <font>
      <i/>
      <sz val="13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b/>
      <i/>
      <sz val="20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26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7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/>
    </xf>
    <xf numFmtId="181" fontId="11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18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16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Fill="1" applyAlignment="1">
      <alignment/>
    </xf>
    <xf numFmtId="180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 horizontal="right" vertical="justify" wrapText="1"/>
    </xf>
    <xf numFmtId="0" fontId="1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81" fontId="11" fillId="33" borderId="10" xfId="0" applyNumberFormat="1" applyFont="1" applyFill="1" applyBorder="1" applyAlignment="1">
      <alignment horizontal="center" vertical="center"/>
    </xf>
    <xf numFmtId="181" fontId="24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81" fontId="77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181" fontId="26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81" fontId="26" fillId="0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14" fontId="26" fillId="33" borderId="11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181" fontId="26" fillId="33" borderId="11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181" fontId="78" fillId="33" borderId="10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 wrapText="1"/>
    </xf>
    <xf numFmtId="182" fontId="26" fillId="33" borderId="10" xfId="0" applyNumberFormat="1" applyFont="1" applyFill="1" applyBorder="1" applyAlignment="1">
      <alignment horizontal="center" vertical="center" wrapText="1"/>
    </xf>
    <xf numFmtId="182" fontId="79" fillId="0" borderId="10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181" fontId="26" fillId="0" borderId="11" xfId="0" applyNumberFormat="1" applyFont="1" applyFill="1" applyBorder="1" applyAlignment="1">
      <alignment horizontal="center" vertical="center"/>
    </xf>
    <xf numFmtId="182" fontId="26" fillId="0" borderId="11" xfId="0" applyNumberFormat="1" applyFont="1" applyFill="1" applyBorder="1" applyAlignment="1">
      <alignment horizontal="center" vertical="center" wrapText="1"/>
    </xf>
    <xf numFmtId="182" fontId="26" fillId="33" borderId="11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/>
    </xf>
    <xf numFmtId="181" fontId="26" fillId="33" borderId="14" xfId="0" applyNumberFormat="1" applyFont="1" applyFill="1" applyBorder="1" applyAlignment="1">
      <alignment horizontal="center" vertical="center" wrapText="1"/>
    </xf>
    <xf numFmtId="181" fontId="26" fillId="33" borderId="10" xfId="0" applyNumberFormat="1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181" fontId="78" fillId="0" borderId="12" xfId="0" applyNumberFormat="1" applyFont="1" applyFill="1" applyBorder="1" applyAlignment="1">
      <alignment horizontal="center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81" fontId="78" fillId="0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181" fontId="26" fillId="0" borderId="13" xfId="0" applyNumberFormat="1" applyFont="1" applyFill="1" applyBorder="1" applyAlignment="1">
      <alignment horizontal="center" vertical="center" wrapText="1"/>
    </xf>
    <xf numFmtId="181" fontId="26" fillId="33" borderId="13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81" fontId="26" fillId="0" borderId="16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181" fontId="26" fillId="0" borderId="16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89" fontId="26" fillId="0" borderId="10" xfId="0" applyNumberFormat="1" applyFont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9" fontId="26" fillId="33" borderId="10" xfId="0" applyNumberFormat="1" applyFont="1" applyFill="1" applyBorder="1" applyAlignment="1">
      <alignment horizontal="center" vertical="center" wrapText="1"/>
    </xf>
    <xf numFmtId="189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81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/>
    </xf>
    <xf numFmtId="189" fontId="26" fillId="33" borderId="21" xfId="0" applyNumberFormat="1" applyFont="1" applyFill="1" applyBorder="1" applyAlignment="1">
      <alignment horizontal="center" vertical="center" wrapText="1"/>
    </xf>
    <xf numFmtId="191" fontId="26" fillId="33" borderId="21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89" fontId="26" fillId="0" borderId="21" xfId="0" applyNumberFormat="1" applyFont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/>
    </xf>
    <xf numFmtId="180" fontId="82" fillId="0" borderId="0" xfId="0" applyNumberFormat="1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/>
    </xf>
    <xf numFmtId="180" fontId="83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center"/>
    </xf>
    <xf numFmtId="180" fontId="84" fillId="0" borderId="0" xfId="0" applyNumberFormat="1" applyFont="1" applyFill="1" applyBorder="1" applyAlignment="1">
      <alignment horizontal="center"/>
    </xf>
    <xf numFmtId="181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SheetLayoutView="100" workbookViewId="0" topLeftCell="A1">
      <selection activeCell="F16" sqref="F16"/>
    </sheetView>
  </sheetViews>
  <sheetFormatPr defaultColWidth="9.140625" defaultRowHeight="15"/>
  <cols>
    <col min="1" max="1" width="4.57421875" style="4" customWidth="1"/>
    <col min="2" max="2" width="49.57421875" style="4" customWidth="1"/>
    <col min="3" max="3" width="9.28125" style="4" customWidth="1"/>
    <col min="4" max="4" width="15.57421875" style="4" customWidth="1"/>
    <col min="5" max="5" width="14.28125" style="4" customWidth="1"/>
    <col min="6" max="6" width="15.140625" style="41" customWidth="1"/>
    <col min="7" max="7" width="15.57421875" style="41" customWidth="1"/>
    <col min="8" max="8" width="16.00390625" style="41" customWidth="1"/>
    <col min="9" max="9" width="14.8515625" style="41" customWidth="1"/>
    <col min="10" max="10" width="16.57421875" style="55" customWidth="1"/>
    <col min="11" max="11" width="14.00390625" style="55" customWidth="1"/>
    <col min="12" max="12" width="14.8515625" style="41" customWidth="1"/>
    <col min="13" max="13" width="14.57421875" style="41" customWidth="1"/>
    <col min="14" max="14" width="14.28125" style="41" customWidth="1"/>
    <col min="15" max="15" width="14.140625" style="42" customWidth="1"/>
    <col min="16" max="16" width="14.7109375" style="55" customWidth="1"/>
    <col min="17" max="17" width="10.421875" style="4" customWidth="1"/>
    <col min="18" max="18" width="12.57421875" style="4" customWidth="1"/>
    <col min="19" max="19" width="10.421875" style="4" customWidth="1"/>
    <col min="20" max="20" width="10.57421875" style="4" customWidth="1"/>
    <col min="21" max="21" width="12.57421875" style="4" customWidth="1"/>
    <col min="22" max="22" width="19.7109375" style="4" customWidth="1"/>
    <col min="23" max="16384" width="9.140625" style="4" customWidth="1"/>
  </cols>
  <sheetData>
    <row r="1" spans="1:22" ht="21" customHeight="1">
      <c r="A1" s="1"/>
      <c r="B1" s="1"/>
      <c r="C1" s="1"/>
      <c r="D1" s="1"/>
      <c r="E1" s="1"/>
      <c r="F1" s="33"/>
      <c r="G1" s="33"/>
      <c r="H1" s="33"/>
      <c r="I1" s="33"/>
      <c r="J1" s="1"/>
      <c r="K1" s="1"/>
      <c r="L1" s="33"/>
      <c r="M1" s="33"/>
      <c r="N1" s="33"/>
      <c r="O1" s="34"/>
      <c r="P1" s="1"/>
      <c r="Q1" s="1"/>
      <c r="R1" s="1"/>
      <c r="S1" s="1"/>
      <c r="T1" s="2"/>
      <c r="U1" s="2"/>
      <c r="V1" s="3" t="s">
        <v>0</v>
      </c>
    </row>
    <row r="2" spans="1:22" ht="25.5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</row>
    <row r="3" spans="1:22" ht="28.5">
      <c r="A3" s="146" t="s">
        <v>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</row>
    <row r="4" spans="1:22" ht="23.25">
      <c r="A4" s="149" t="s">
        <v>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1"/>
    </row>
    <row r="5" spans="1:22" ht="23.25">
      <c r="A5" s="149" t="s">
        <v>15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ht="24" customHeight="1">
      <c r="A6" s="153" t="s">
        <v>99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ht="21" customHeight="1">
      <c r="A7" s="137" t="s">
        <v>2</v>
      </c>
      <c r="B7" s="134" t="s">
        <v>9</v>
      </c>
      <c r="C7" s="137" t="s">
        <v>3</v>
      </c>
      <c r="D7" s="141">
        <v>2019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  <c r="V7" s="157" t="s">
        <v>79</v>
      </c>
    </row>
    <row r="8" spans="1:22" ht="66.75" customHeight="1">
      <c r="A8" s="137"/>
      <c r="B8" s="134"/>
      <c r="C8" s="137"/>
      <c r="D8" s="138" t="s">
        <v>63</v>
      </c>
      <c r="E8" s="139"/>
      <c r="F8" s="139"/>
      <c r="G8" s="139"/>
      <c r="H8" s="139"/>
      <c r="I8" s="139"/>
      <c r="J8" s="139"/>
      <c r="K8" s="139"/>
      <c r="L8" s="139"/>
      <c r="M8" s="140"/>
      <c r="N8" s="128" t="s">
        <v>4</v>
      </c>
      <c r="O8" s="128"/>
      <c r="P8" s="128"/>
      <c r="Q8" s="128"/>
      <c r="R8" s="128" t="s">
        <v>5</v>
      </c>
      <c r="S8" s="128"/>
      <c r="T8" s="128"/>
      <c r="U8" s="155" t="s">
        <v>28</v>
      </c>
      <c r="V8" s="158"/>
    </row>
    <row r="9" spans="1:22" ht="60" customHeight="1">
      <c r="A9" s="137"/>
      <c r="B9" s="134"/>
      <c r="C9" s="137"/>
      <c r="D9" s="128" t="s">
        <v>19</v>
      </c>
      <c r="E9" s="128"/>
      <c r="F9" s="128" t="s">
        <v>18</v>
      </c>
      <c r="G9" s="128"/>
      <c r="H9" s="128" t="s">
        <v>13</v>
      </c>
      <c r="I9" s="128"/>
      <c r="J9" s="128" t="s">
        <v>77</v>
      </c>
      <c r="K9" s="128"/>
      <c r="L9" s="128" t="s">
        <v>78</v>
      </c>
      <c r="M9" s="128"/>
      <c r="N9" s="128" t="s">
        <v>19</v>
      </c>
      <c r="O9" s="128" t="s">
        <v>13</v>
      </c>
      <c r="P9" s="128" t="s">
        <v>77</v>
      </c>
      <c r="Q9" s="128" t="s">
        <v>78</v>
      </c>
      <c r="R9" s="128" t="s">
        <v>19</v>
      </c>
      <c r="S9" s="128" t="s">
        <v>13</v>
      </c>
      <c r="T9" s="128" t="s">
        <v>16</v>
      </c>
      <c r="U9" s="155"/>
      <c r="V9" s="134" t="s">
        <v>80</v>
      </c>
    </row>
    <row r="10" spans="1:22" ht="100.5" customHeight="1">
      <c r="A10" s="137"/>
      <c r="B10" s="134"/>
      <c r="C10" s="137"/>
      <c r="D10" s="50" t="s">
        <v>20</v>
      </c>
      <c r="E10" s="50" t="s">
        <v>30</v>
      </c>
      <c r="F10" s="50" t="s">
        <v>20</v>
      </c>
      <c r="G10" s="50" t="s">
        <v>30</v>
      </c>
      <c r="H10" s="50" t="s">
        <v>20</v>
      </c>
      <c r="I10" s="50" t="s">
        <v>30</v>
      </c>
      <c r="J10" s="50" t="s">
        <v>20</v>
      </c>
      <c r="K10" s="50" t="s">
        <v>30</v>
      </c>
      <c r="L10" s="50" t="s">
        <v>20</v>
      </c>
      <c r="M10" s="50" t="s">
        <v>30</v>
      </c>
      <c r="N10" s="128"/>
      <c r="O10" s="128" t="s">
        <v>12</v>
      </c>
      <c r="P10" s="128"/>
      <c r="Q10" s="128"/>
      <c r="R10" s="128"/>
      <c r="S10" s="128" t="s">
        <v>12</v>
      </c>
      <c r="T10" s="128"/>
      <c r="U10" s="156"/>
      <c r="V10" s="135"/>
    </row>
    <row r="11" spans="1:22" ht="20.25">
      <c r="A11" s="6">
        <v>1</v>
      </c>
      <c r="B11" s="6">
        <v>2</v>
      </c>
      <c r="C11" s="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6">
        <v>22</v>
      </c>
    </row>
    <row r="12" spans="1:22" ht="15" customHeigh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</row>
    <row r="13" spans="1:22" s="12" customFormat="1" ht="21.75" customHeight="1">
      <c r="A13" s="7"/>
      <c r="B13" s="8" t="s">
        <v>6</v>
      </c>
      <c r="C13" s="9"/>
      <c r="D13" s="10">
        <f aca="true" t="shared" si="0" ref="D13:P13">SUM(D15:D74)-D17-D24-D30-D35-D41-D54</f>
        <v>390152.3329999999</v>
      </c>
      <c r="E13" s="10">
        <f t="shared" si="0"/>
        <v>63598.86899999999</v>
      </c>
      <c r="F13" s="36">
        <f t="shared" si="0"/>
        <v>390152.3329999999</v>
      </c>
      <c r="G13" s="36">
        <f t="shared" si="0"/>
        <v>63598.86899999999</v>
      </c>
      <c r="H13" s="36">
        <f t="shared" si="0"/>
        <v>335085.48699999996</v>
      </c>
      <c r="I13" s="36">
        <f t="shared" si="0"/>
        <v>36214.25</v>
      </c>
      <c r="J13" s="10">
        <f t="shared" si="0"/>
        <v>285780.649</v>
      </c>
      <c r="K13" s="10">
        <f t="shared" si="0"/>
        <v>30387.146999999997</v>
      </c>
      <c r="L13" s="36">
        <f t="shared" si="0"/>
        <v>0</v>
      </c>
      <c r="M13" s="36">
        <f t="shared" si="0"/>
        <v>0</v>
      </c>
      <c r="N13" s="36">
        <f t="shared" si="0"/>
        <v>53588.94100000002</v>
      </c>
      <c r="O13" s="36">
        <f t="shared" si="0"/>
        <v>39437.166860000005</v>
      </c>
      <c r="P13" s="10">
        <f t="shared" si="0"/>
        <v>33969.443860000014</v>
      </c>
      <c r="Q13" s="10"/>
      <c r="R13" s="10">
        <f>SUM(R15:R74)-R17-R24-R30-R35-R41-R54</f>
        <v>0</v>
      </c>
      <c r="S13" s="10">
        <f>SUM(S15:S74)-S17-S24-S30-S35-S41-S54</f>
        <v>0</v>
      </c>
      <c r="T13" s="10">
        <f>SUM(T15:T74)-T17-T24-T30-T35-T41-T54</f>
        <v>0</v>
      </c>
      <c r="U13" s="10"/>
      <c r="V13" s="11"/>
    </row>
    <row r="14" spans="1:22" s="12" customFormat="1" ht="18.75">
      <c r="A14" s="7"/>
      <c r="B14" s="13" t="s">
        <v>29</v>
      </c>
      <c r="C14" s="9"/>
      <c r="D14" s="14"/>
      <c r="E14" s="14"/>
      <c r="F14" s="37"/>
      <c r="G14" s="37"/>
      <c r="H14" s="37"/>
      <c r="I14" s="37"/>
      <c r="J14" s="14"/>
      <c r="K14" s="14"/>
      <c r="L14" s="37"/>
      <c r="M14" s="38"/>
      <c r="N14" s="37"/>
      <c r="O14" s="39"/>
      <c r="P14" s="14"/>
      <c r="Q14" s="15"/>
      <c r="R14" s="15"/>
      <c r="S14" s="15"/>
      <c r="T14" s="15"/>
      <c r="U14" s="14"/>
      <c r="V14" s="11"/>
    </row>
    <row r="15" spans="1:22" ht="39" customHeight="1">
      <c r="A15" s="7">
        <v>1</v>
      </c>
      <c r="B15" s="5" t="s">
        <v>25</v>
      </c>
      <c r="C15" s="5" t="s">
        <v>22</v>
      </c>
      <c r="D15" s="62">
        <v>15000</v>
      </c>
      <c r="E15" s="63">
        <v>5653.001</v>
      </c>
      <c r="F15" s="54">
        <v>15000</v>
      </c>
      <c r="G15" s="64">
        <v>5653.001</v>
      </c>
      <c r="H15" s="46">
        <v>14134.968</v>
      </c>
      <c r="I15" s="46">
        <v>1383.982</v>
      </c>
      <c r="J15" s="46">
        <v>14134.968</v>
      </c>
      <c r="K15" s="46">
        <v>1383.982</v>
      </c>
      <c r="L15" s="54"/>
      <c r="M15" s="54"/>
      <c r="N15" s="64">
        <v>2425.358</v>
      </c>
      <c r="O15" s="54">
        <v>2415.073</v>
      </c>
      <c r="P15" s="54">
        <v>2415.073</v>
      </c>
      <c r="Q15" s="65"/>
      <c r="R15" s="94"/>
      <c r="S15" s="94"/>
      <c r="T15" s="94"/>
      <c r="U15" s="16" t="s">
        <v>96</v>
      </c>
      <c r="V15" s="5"/>
    </row>
    <row r="16" spans="1:22" ht="78.75">
      <c r="A16" s="7">
        <v>2</v>
      </c>
      <c r="B16" s="5" t="s">
        <v>61</v>
      </c>
      <c r="C16" s="5" t="s">
        <v>21</v>
      </c>
      <c r="D16" s="46">
        <v>18519.585</v>
      </c>
      <c r="E16" s="46"/>
      <c r="F16" s="54">
        <v>18519.585</v>
      </c>
      <c r="G16" s="95"/>
      <c r="H16" s="46">
        <v>17360.653</v>
      </c>
      <c r="I16" s="54"/>
      <c r="J16" s="54">
        <v>7134.53</v>
      </c>
      <c r="K16" s="54"/>
      <c r="L16" s="54"/>
      <c r="M16" s="54"/>
      <c r="N16" s="61">
        <v>2063.292</v>
      </c>
      <c r="O16" s="54">
        <v>1974.203</v>
      </c>
      <c r="P16" s="54">
        <v>1974.203</v>
      </c>
      <c r="Q16" s="94"/>
      <c r="R16" s="94"/>
      <c r="S16" s="94"/>
      <c r="T16" s="94"/>
      <c r="U16" s="16" t="s">
        <v>107</v>
      </c>
      <c r="V16" s="5"/>
    </row>
    <row r="17" spans="1:22" ht="63">
      <c r="A17" s="7">
        <v>3</v>
      </c>
      <c r="B17" s="5" t="s">
        <v>84</v>
      </c>
      <c r="C17" s="5" t="s">
        <v>21</v>
      </c>
      <c r="D17" s="46">
        <f>SUM(D18:D22)</f>
        <v>22097.424</v>
      </c>
      <c r="E17" s="46">
        <f aca="true" t="shared" si="1" ref="E17:O17">SUM(E18:E22)</f>
        <v>1880.875</v>
      </c>
      <c r="F17" s="54">
        <f t="shared" si="1"/>
        <v>22097.424</v>
      </c>
      <c r="G17" s="54">
        <f t="shared" si="1"/>
        <v>1880.875</v>
      </c>
      <c r="H17" s="46">
        <f>H18+H19+H20+H21+H22</f>
        <v>20710.182999999997</v>
      </c>
      <c r="I17" s="46">
        <f>I18+I19+I20+I21+I22</f>
        <v>1846.513</v>
      </c>
      <c r="J17" s="54">
        <f t="shared" si="1"/>
        <v>20710.182999999997</v>
      </c>
      <c r="K17" s="54">
        <f t="shared" si="1"/>
        <v>1846.513</v>
      </c>
      <c r="L17" s="54">
        <f t="shared" si="1"/>
        <v>0</v>
      </c>
      <c r="M17" s="54">
        <f t="shared" si="1"/>
        <v>0</v>
      </c>
      <c r="N17" s="54">
        <f t="shared" si="1"/>
        <v>2664.2560000000003</v>
      </c>
      <c r="O17" s="54">
        <f t="shared" si="1"/>
        <v>2503.719</v>
      </c>
      <c r="P17" s="54">
        <f>SUM(P18:P22)</f>
        <v>2503.719</v>
      </c>
      <c r="Q17" s="46">
        <f>SUM(Q18:Q22)</f>
        <v>0</v>
      </c>
      <c r="R17" s="46">
        <f>SUM(R18:R22)</f>
        <v>0</v>
      </c>
      <c r="S17" s="46">
        <f>SUM(S18:S22)</f>
        <v>0</v>
      </c>
      <c r="T17" s="46">
        <f>SUM(T18:T22)</f>
        <v>0</v>
      </c>
      <c r="U17" s="16"/>
      <c r="V17" s="5"/>
    </row>
    <row r="18" spans="1:22" ht="94.5">
      <c r="A18" s="17"/>
      <c r="B18" s="5" t="s">
        <v>43</v>
      </c>
      <c r="C18" s="94"/>
      <c r="D18" s="46">
        <v>2860.37</v>
      </c>
      <c r="E18" s="5"/>
      <c r="F18" s="54">
        <v>2860.37</v>
      </c>
      <c r="G18" s="95"/>
      <c r="H18" s="46">
        <v>1660</v>
      </c>
      <c r="I18" s="46"/>
      <c r="J18" s="46">
        <v>1660</v>
      </c>
      <c r="K18" s="54"/>
      <c r="L18" s="54"/>
      <c r="M18" s="54"/>
      <c r="N18" s="64">
        <v>317.819</v>
      </c>
      <c r="O18" s="54">
        <v>183.661</v>
      </c>
      <c r="P18" s="54">
        <v>183.661</v>
      </c>
      <c r="Q18" s="94"/>
      <c r="R18" s="94"/>
      <c r="S18" s="94"/>
      <c r="T18" s="94"/>
      <c r="U18" s="16" t="s">
        <v>102</v>
      </c>
      <c r="V18" s="5" t="s">
        <v>100</v>
      </c>
    </row>
    <row r="19" spans="1:22" ht="63">
      <c r="A19" s="17"/>
      <c r="B19" s="5" t="s">
        <v>44</v>
      </c>
      <c r="C19" s="94"/>
      <c r="D19" s="5">
        <v>8664.169</v>
      </c>
      <c r="E19" s="5"/>
      <c r="F19" s="50">
        <v>8664.169</v>
      </c>
      <c r="G19" s="95"/>
      <c r="H19" s="46">
        <v>8572.434</v>
      </c>
      <c r="I19" s="46"/>
      <c r="J19" s="46">
        <v>8572.434</v>
      </c>
      <c r="K19" s="50"/>
      <c r="L19" s="50"/>
      <c r="M19" s="50"/>
      <c r="N19" s="50">
        <v>962.686</v>
      </c>
      <c r="O19" s="54">
        <v>950.754</v>
      </c>
      <c r="P19" s="54">
        <v>950.754</v>
      </c>
      <c r="Q19" s="94"/>
      <c r="R19" s="94"/>
      <c r="S19" s="94"/>
      <c r="T19" s="94"/>
      <c r="U19" s="16" t="s">
        <v>102</v>
      </c>
      <c r="V19" s="5" t="s">
        <v>100</v>
      </c>
    </row>
    <row r="20" spans="1:22" ht="110.25">
      <c r="A20" s="17"/>
      <c r="B20" s="5" t="s">
        <v>45</v>
      </c>
      <c r="C20" s="94"/>
      <c r="D20" s="5">
        <v>645.56</v>
      </c>
      <c r="E20" s="5"/>
      <c r="F20" s="54">
        <v>645.56</v>
      </c>
      <c r="G20" s="95"/>
      <c r="H20" s="46">
        <v>599.121</v>
      </c>
      <c r="I20" s="46"/>
      <c r="J20" s="46">
        <v>599.121</v>
      </c>
      <c r="K20" s="66"/>
      <c r="L20" s="66"/>
      <c r="M20" s="66"/>
      <c r="N20" s="50">
        <v>71.729</v>
      </c>
      <c r="O20" s="54">
        <v>66.511</v>
      </c>
      <c r="P20" s="54">
        <v>66.511</v>
      </c>
      <c r="Q20" s="94"/>
      <c r="R20" s="94"/>
      <c r="S20" s="94"/>
      <c r="T20" s="94"/>
      <c r="U20" s="16" t="s">
        <v>102</v>
      </c>
      <c r="V20" s="5" t="s">
        <v>100</v>
      </c>
    </row>
    <row r="21" spans="1:22" ht="63">
      <c r="A21" s="17"/>
      <c r="B21" s="67" t="s">
        <v>46</v>
      </c>
      <c r="C21" s="94"/>
      <c r="D21" s="5">
        <v>9572.42</v>
      </c>
      <c r="E21" s="5"/>
      <c r="F21" s="54">
        <v>9572.42</v>
      </c>
      <c r="G21" s="95"/>
      <c r="H21" s="46">
        <v>9523.723</v>
      </c>
      <c r="I21" s="46"/>
      <c r="J21" s="46">
        <v>9523.723</v>
      </c>
      <c r="K21" s="66"/>
      <c r="L21" s="66"/>
      <c r="M21" s="66"/>
      <c r="N21" s="50">
        <v>1063.602</v>
      </c>
      <c r="O21" s="54">
        <v>1058.191</v>
      </c>
      <c r="P21" s="54">
        <v>1058.191</v>
      </c>
      <c r="Q21" s="94"/>
      <c r="R21" s="94"/>
      <c r="S21" s="94"/>
      <c r="T21" s="94"/>
      <c r="U21" s="16" t="s">
        <v>102</v>
      </c>
      <c r="V21" s="5" t="s">
        <v>100</v>
      </c>
    </row>
    <row r="22" spans="1:22" ht="15.75">
      <c r="A22" s="17"/>
      <c r="B22" s="67" t="s">
        <v>47</v>
      </c>
      <c r="C22" s="94"/>
      <c r="D22" s="5">
        <v>354.905</v>
      </c>
      <c r="E22" s="5">
        <v>1880.875</v>
      </c>
      <c r="F22" s="50">
        <v>354.905</v>
      </c>
      <c r="G22" s="50">
        <v>1880.875</v>
      </c>
      <c r="H22" s="46">
        <v>354.905</v>
      </c>
      <c r="I22" s="46">
        <v>1846.513</v>
      </c>
      <c r="J22" s="66">
        <v>354.905</v>
      </c>
      <c r="K22" s="66">
        <v>1846.513</v>
      </c>
      <c r="L22" s="66"/>
      <c r="M22" s="66"/>
      <c r="N22" s="50">
        <v>248.42</v>
      </c>
      <c r="O22" s="54">
        <v>244.602</v>
      </c>
      <c r="P22" s="68">
        <v>244.602</v>
      </c>
      <c r="Q22" s="94"/>
      <c r="R22" s="94"/>
      <c r="S22" s="94"/>
      <c r="T22" s="96"/>
      <c r="U22" s="44" t="s">
        <v>83</v>
      </c>
      <c r="V22" s="52" t="s">
        <v>122</v>
      </c>
    </row>
    <row r="23" spans="1:22" s="18" customFormat="1" ht="72.75" customHeight="1">
      <c r="A23" s="47">
        <v>4</v>
      </c>
      <c r="B23" s="52" t="s">
        <v>48</v>
      </c>
      <c r="C23" s="52" t="s">
        <v>21</v>
      </c>
      <c r="D23" s="69">
        <v>41909.955</v>
      </c>
      <c r="E23" s="70"/>
      <c r="F23" s="71">
        <v>41909.955</v>
      </c>
      <c r="G23" s="97"/>
      <c r="H23" s="46">
        <v>39058.554</v>
      </c>
      <c r="I23" s="46"/>
      <c r="J23" s="72">
        <v>39058.554</v>
      </c>
      <c r="K23" s="73"/>
      <c r="L23" s="73"/>
      <c r="M23" s="73"/>
      <c r="N23" s="71">
        <v>4656.662</v>
      </c>
      <c r="O23" s="74">
        <v>732.265</v>
      </c>
      <c r="P23" s="74">
        <v>732.265</v>
      </c>
      <c r="Q23" s="98"/>
      <c r="R23" s="98"/>
      <c r="S23" s="99"/>
      <c r="T23" s="98"/>
      <c r="U23" s="56">
        <v>43983</v>
      </c>
      <c r="V23" s="100"/>
    </row>
    <row r="24" spans="1:22" ht="89.25" customHeight="1">
      <c r="A24" s="7">
        <v>5</v>
      </c>
      <c r="B24" s="5" t="s">
        <v>81</v>
      </c>
      <c r="C24" s="5" t="s">
        <v>23</v>
      </c>
      <c r="D24" s="46">
        <f>SUM(D25:D29)</f>
        <v>11000</v>
      </c>
      <c r="E24" s="46">
        <f aca="true" t="shared" si="2" ref="E24:M24">SUM(E25:E29)</f>
        <v>634.072</v>
      </c>
      <c r="F24" s="54">
        <f t="shared" si="2"/>
        <v>11000</v>
      </c>
      <c r="G24" s="54">
        <f t="shared" si="2"/>
        <v>634.072</v>
      </c>
      <c r="H24" s="46">
        <f>H25+H26+H27+H28+H29</f>
        <v>10975.361</v>
      </c>
      <c r="I24" s="46">
        <f>I25+I26+I27+I28+I29</f>
        <v>633.486</v>
      </c>
      <c r="J24" s="54">
        <f t="shared" si="2"/>
        <v>10975.361</v>
      </c>
      <c r="K24" s="54">
        <f t="shared" si="2"/>
        <v>633.486</v>
      </c>
      <c r="L24" s="54">
        <f t="shared" si="2"/>
        <v>0</v>
      </c>
      <c r="M24" s="54">
        <f t="shared" si="2"/>
        <v>0</v>
      </c>
      <c r="N24" s="54">
        <f>N25+N26+N27+N28+N29</f>
        <v>1776.8980000000001</v>
      </c>
      <c r="O24" s="54">
        <f>O25+O26+O27+O28+O29</f>
        <v>1775.726</v>
      </c>
      <c r="P24" s="54">
        <f>SUM(P25:P29)</f>
        <v>1775.726</v>
      </c>
      <c r="Q24" s="54">
        <f>SUM(Q25:Q29)</f>
        <v>0</v>
      </c>
      <c r="R24" s="46">
        <f>SUM(R25:R29)</f>
        <v>0</v>
      </c>
      <c r="S24" s="46">
        <f>SUM(S25:S29)</f>
        <v>0</v>
      </c>
      <c r="T24" s="46">
        <f>SUM(T25:T29)</f>
        <v>0</v>
      </c>
      <c r="U24" s="16"/>
      <c r="V24" s="5"/>
    </row>
    <row r="25" spans="1:22" ht="63">
      <c r="A25" s="48"/>
      <c r="B25" s="75" t="s">
        <v>49</v>
      </c>
      <c r="C25" s="76" t="s">
        <v>31</v>
      </c>
      <c r="D25" s="77">
        <v>6108.295</v>
      </c>
      <c r="E25" s="49"/>
      <c r="F25" s="78">
        <v>6108.295</v>
      </c>
      <c r="G25" s="78"/>
      <c r="H25" s="46">
        <v>6108.295</v>
      </c>
      <c r="I25" s="46"/>
      <c r="J25" s="46">
        <v>6108.295</v>
      </c>
      <c r="K25" s="78"/>
      <c r="L25" s="78"/>
      <c r="M25" s="78"/>
      <c r="N25" s="54">
        <v>1297.226</v>
      </c>
      <c r="O25" s="54">
        <v>1297.226</v>
      </c>
      <c r="P25" s="54">
        <v>1297.226</v>
      </c>
      <c r="Q25" s="101"/>
      <c r="R25" s="101"/>
      <c r="S25" s="101"/>
      <c r="T25" s="102"/>
      <c r="U25" s="60">
        <v>44196</v>
      </c>
      <c r="V25" s="103"/>
    </row>
    <row r="26" spans="1:22" ht="89.25" customHeight="1">
      <c r="A26" s="7"/>
      <c r="B26" s="79" t="s">
        <v>50</v>
      </c>
      <c r="C26" s="80" t="s">
        <v>31</v>
      </c>
      <c r="D26" s="81">
        <v>1376.815</v>
      </c>
      <c r="E26" s="46"/>
      <c r="F26" s="54">
        <v>1376.815</v>
      </c>
      <c r="G26" s="54"/>
      <c r="H26" s="46">
        <v>1376.815</v>
      </c>
      <c r="I26" s="46"/>
      <c r="J26" s="46">
        <v>1376.815</v>
      </c>
      <c r="K26" s="54"/>
      <c r="L26" s="54"/>
      <c r="M26" s="54"/>
      <c r="N26" s="54">
        <v>189.672</v>
      </c>
      <c r="O26" s="54">
        <v>188.5</v>
      </c>
      <c r="P26" s="54">
        <v>188.5</v>
      </c>
      <c r="Q26" s="94"/>
      <c r="R26" s="94"/>
      <c r="S26" s="94"/>
      <c r="T26" s="104"/>
      <c r="U26" s="60">
        <v>44196</v>
      </c>
      <c r="V26" s="51"/>
    </row>
    <row r="27" spans="1:22" ht="75" customHeight="1">
      <c r="A27" s="7"/>
      <c r="B27" s="79" t="s">
        <v>51</v>
      </c>
      <c r="C27" s="83" t="s">
        <v>31</v>
      </c>
      <c r="D27" s="61">
        <v>1305.642</v>
      </c>
      <c r="E27" s="54"/>
      <c r="F27" s="54">
        <v>1305.642</v>
      </c>
      <c r="G27" s="54"/>
      <c r="H27" s="54">
        <v>1284.396</v>
      </c>
      <c r="I27" s="54"/>
      <c r="J27" s="54">
        <v>1284.396</v>
      </c>
      <c r="K27" s="54"/>
      <c r="L27" s="54"/>
      <c r="M27" s="54"/>
      <c r="N27" s="54"/>
      <c r="O27" s="54"/>
      <c r="P27" s="54"/>
      <c r="Q27" s="95"/>
      <c r="R27" s="95"/>
      <c r="S27" s="95"/>
      <c r="T27" s="105"/>
      <c r="U27" s="54" t="s">
        <v>82</v>
      </c>
      <c r="V27" s="5" t="s">
        <v>100</v>
      </c>
    </row>
    <row r="28" spans="1:22" ht="130.5" customHeight="1">
      <c r="A28" s="7"/>
      <c r="B28" s="5" t="s">
        <v>52</v>
      </c>
      <c r="C28" s="83" t="s">
        <v>22</v>
      </c>
      <c r="D28" s="61">
        <v>459.248</v>
      </c>
      <c r="E28" s="61">
        <v>634.072</v>
      </c>
      <c r="F28" s="54">
        <v>459.248</v>
      </c>
      <c r="G28" s="61">
        <v>634.072</v>
      </c>
      <c r="H28" s="54">
        <v>455.855</v>
      </c>
      <c r="I28" s="54">
        <v>633.486</v>
      </c>
      <c r="J28" s="54">
        <v>455.855</v>
      </c>
      <c r="K28" s="54">
        <v>633.486</v>
      </c>
      <c r="L28" s="54"/>
      <c r="M28" s="54"/>
      <c r="N28" s="54"/>
      <c r="O28" s="54"/>
      <c r="P28" s="95"/>
      <c r="Q28" s="95"/>
      <c r="R28" s="95"/>
      <c r="S28" s="95"/>
      <c r="T28" s="105"/>
      <c r="U28" s="59" t="s">
        <v>82</v>
      </c>
      <c r="V28" s="5" t="s">
        <v>100</v>
      </c>
    </row>
    <row r="29" spans="1:22" ht="18.75">
      <c r="A29" s="7"/>
      <c r="B29" s="5" t="s">
        <v>53</v>
      </c>
      <c r="C29" s="80">
        <v>2019</v>
      </c>
      <c r="D29" s="81">
        <v>1750</v>
      </c>
      <c r="E29" s="46"/>
      <c r="F29" s="54">
        <v>1750</v>
      </c>
      <c r="G29" s="54"/>
      <c r="H29" s="46">
        <v>1750</v>
      </c>
      <c r="I29" s="46"/>
      <c r="J29" s="54">
        <v>1750</v>
      </c>
      <c r="K29" s="54">
        <v>0</v>
      </c>
      <c r="L29" s="54"/>
      <c r="M29" s="54"/>
      <c r="N29" s="54">
        <v>290</v>
      </c>
      <c r="O29" s="54">
        <v>290</v>
      </c>
      <c r="P29" s="54">
        <v>290</v>
      </c>
      <c r="Q29" s="94"/>
      <c r="R29" s="94"/>
      <c r="S29" s="94"/>
      <c r="T29" s="104"/>
      <c r="U29" s="46" t="s">
        <v>82</v>
      </c>
      <c r="V29" s="51" t="s">
        <v>122</v>
      </c>
    </row>
    <row r="30" spans="1:22" ht="31.5">
      <c r="A30" s="7">
        <v>6</v>
      </c>
      <c r="B30" s="5" t="s">
        <v>85</v>
      </c>
      <c r="C30" s="5" t="s">
        <v>21</v>
      </c>
      <c r="D30" s="46">
        <f aca="true" t="shared" si="3" ref="D30:T30">SUM(D31:D32)</f>
        <v>6000</v>
      </c>
      <c r="E30" s="46">
        <f t="shared" si="3"/>
        <v>862.035</v>
      </c>
      <c r="F30" s="54">
        <f t="shared" si="3"/>
        <v>6000</v>
      </c>
      <c r="G30" s="54">
        <f t="shared" si="3"/>
        <v>862.035</v>
      </c>
      <c r="H30" s="46">
        <f>H31+H32</f>
        <v>3128.714</v>
      </c>
      <c r="I30" s="46">
        <f>I31+I32</f>
        <v>195.031</v>
      </c>
      <c r="J30" s="54">
        <f t="shared" si="3"/>
        <v>3128.714</v>
      </c>
      <c r="K30" s="54">
        <f t="shared" si="3"/>
        <v>195.031</v>
      </c>
      <c r="L30" s="54">
        <f t="shared" si="3"/>
        <v>0</v>
      </c>
      <c r="M30" s="54">
        <f t="shared" si="3"/>
        <v>0</v>
      </c>
      <c r="N30" s="54">
        <f t="shared" si="3"/>
        <v>762.448</v>
      </c>
      <c r="O30" s="54">
        <f>O31+O32</f>
        <v>370.2</v>
      </c>
      <c r="P30" s="54">
        <f t="shared" si="3"/>
        <v>370.2</v>
      </c>
      <c r="Q30" s="46">
        <f t="shared" si="3"/>
        <v>0</v>
      </c>
      <c r="R30" s="46">
        <f t="shared" si="3"/>
        <v>0</v>
      </c>
      <c r="S30" s="46">
        <f t="shared" si="3"/>
        <v>0</v>
      </c>
      <c r="T30" s="46">
        <f t="shared" si="3"/>
        <v>0</v>
      </c>
      <c r="U30" s="45"/>
      <c r="V30" s="5"/>
    </row>
    <row r="31" spans="1:22" ht="78.75">
      <c r="A31" s="7"/>
      <c r="B31" s="5" t="s">
        <v>42</v>
      </c>
      <c r="C31" s="5"/>
      <c r="D31" s="84">
        <v>4696.208</v>
      </c>
      <c r="E31" s="51">
        <v>862.035</v>
      </c>
      <c r="F31" s="85">
        <v>4696.208</v>
      </c>
      <c r="G31" s="85">
        <v>862.035</v>
      </c>
      <c r="H31" s="46">
        <v>2472.163</v>
      </c>
      <c r="I31" s="46">
        <v>195.031</v>
      </c>
      <c r="J31" s="46">
        <v>2472.163</v>
      </c>
      <c r="K31" s="46">
        <v>195.031</v>
      </c>
      <c r="L31" s="50"/>
      <c r="M31" s="50"/>
      <c r="N31" s="50">
        <v>617.582</v>
      </c>
      <c r="O31" s="54">
        <v>297.25</v>
      </c>
      <c r="P31" s="54">
        <v>297.25</v>
      </c>
      <c r="Q31" s="94"/>
      <c r="R31" s="94"/>
      <c r="S31" s="94"/>
      <c r="T31" s="94"/>
      <c r="U31" s="20" t="s">
        <v>101</v>
      </c>
      <c r="V31" s="5"/>
    </row>
    <row r="32" spans="1:22" ht="63">
      <c r="A32" s="7"/>
      <c r="B32" s="5" t="s">
        <v>41</v>
      </c>
      <c r="C32" s="5"/>
      <c r="D32" s="84">
        <v>1303.792</v>
      </c>
      <c r="E32" s="51"/>
      <c r="F32" s="85">
        <v>1303.792</v>
      </c>
      <c r="G32" s="95"/>
      <c r="H32" s="46">
        <v>656.551</v>
      </c>
      <c r="I32" s="46"/>
      <c r="J32" s="46">
        <v>656.551</v>
      </c>
      <c r="K32" s="85"/>
      <c r="L32" s="85"/>
      <c r="M32" s="85"/>
      <c r="N32" s="50">
        <v>144.866</v>
      </c>
      <c r="O32" s="54">
        <v>72.95</v>
      </c>
      <c r="P32" s="54">
        <v>72.95</v>
      </c>
      <c r="Q32" s="94"/>
      <c r="R32" s="94"/>
      <c r="S32" s="94"/>
      <c r="T32" s="94"/>
      <c r="U32" s="16" t="s">
        <v>102</v>
      </c>
      <c r="V32" s="5" t="s">
        <v>100</v>
      </c>
    </row>
    <row r="33" spans="1:22" ht="126">
      <c r="A33" s="7">
        <v>7</v>
      </c>
      <c r="B33" s="5" t="s">
        <v>24</v>
      </c>
      <c r="C33" s="5" t="s">
        <v>21</v>
      </c>
      <c r="D33" s="46">
        <v>1078.169</v>
      </c>
      <c r="E33" s="46"/>
      <c r="F33" s="54">
        <v>1078.169</v>
      </c>
      <c r="G33" s="54"/>
      <c r="H33" s="46">
        <f>444.517+633.652</f>
        <v>1078.169</v>
      </c>
      <c r="I33" s="46"/>
      <c r="J33" s="54">
        <v>1078.169</v>
      </c>
      <c r="K33" s="54"/>
      <c r="L33" s="54"/>
      <c r="M33" s="54"/>
      <c r="N33" s="54">
        <v>145.864</v>
      </c>
      <c r="O33" s="54">
        <v>145.864</v>
      </c>
      <c r="P33" s="54">
        <v>145.864</v>
      </c>
      <c r="Q33" s="46"/>
      <c r="R33" s="46"/>
      <c r="S33" s="46"/>
      <c r="T33" s="46"/>
      <c r="U33" s="16" t="s">
        <v>82</v>
      </c>
      <c r="V33" s="86" t="s">
        <v>98</v>
      </c>
    </row>
    <row r="34" spans="1:22" ht="84.75" customHeight="1">
      <c r="A34" s="7">
        <v>8</v>
      </c>
      <c r="B34" s="5" t="s">
        <v>39</v>
      </c>
      <c r="C34" s="5" t="s">
        <v>21</v>
      </c>
      <c r="D34" s="46">
        <v>1666.785</v>
      </c>
      <c r="E34" s="46"/>
      <c r="F34" s="46">
        <v>1666.785</v>
      </c>
      <c r="G34" s="94"/>
      <c r="H34" s="46">
        <v>1640.771</v>
      </c>
      <c r="I34" s="46"/>
      <c r="J34" s="46">
        <v>1640.771</v>
      </c>
      <c r="K34" s="46"/>
      <c r="L34" s="46"/>
      <c r="M34" s="46"/>
      <c r="N34" s="5">
        <v>188.901</v>
      </c>
      <c r="O34" s="46">
        <v>182.30786</v>
      </c>
      <c r="P34" s="46">
        <v>182.30786</v>
      </c>
      <c r="Q34" s="94"/>
      <c r="R34" s="94"/>
      <c r="S34" s="94"/>
      <c r="T34" s="94"/>
      <c r="U34" s="16" t="s">
        <v>92</v>
      </c>
      <c r="V34" s="5" t="s">
        <v>100</v>
      </c>
    </row>
    <row r="35" spans="1:22" ht="78.75">
      <c r="A35" s="7">
        <v>9</v>
      </c>
      <c r="B35" s="5" t="s">
        <v>88</v>
      </c>
      <c r="C35" s="5" t="s">
        <v>21</v>
      </c>
      <c r="D35" s="46">
        <f aca="true" t="shared" si="4" ref="D35:T35">SUM(D36:D39)</f>
        <v>2335.697</v>
      </c>
      <c r="E35" s="46">
        <f t="shared" si="4"/>
        <v>0</v>
      </c>
      <c r="F35" s="54">
        <f t="shared" si="4"/>
        <v>2335.697</v>
      </c>
      <c r="G35" s="54">
        <f t="shared" si="4"/>
        <v>0</v>
      </c>
      <c r="H35" s="46">
        <f>H36+H37+H38+H39</f>
        <v>2276.8450000000003</v>
      </c>
      <c r="I35" s="46">
        <f>I36+I37+I38+I39</f>
        <v>0</v>
      </c>
      <c r="J35" s="54">
        <f t="shared" si="4"/>
        <v>2276.8460000000005</v>
      </c>
      <c r="K35" s="54">
        <f t="shared" si="4"/>
        <v>0</v>
      </c>
      <c r="L35" s="54">
        <f t="shared" si="4"/>
        <v>0</v>
      </c>
      <c r="M35" s="54">
        <f t="shared" si="4"/>
        <v>0</v>
      </c>
      <c r="N35" s="54">
        <f t="shared" si="4"/>
        <v>1001.688</v>
      </c>
      <c r="O35" s="54">
        <f t="shared" si="4"/>
        <v>995.1159999999999</v>
      </c>
      <c r="P35" s="54">
        <f t="shared" si="4"/>
        <v>995.1469999999999</v>
      </c>
      <c r="Q35" s="46">
        <f t="shared" si="4"/>
        <v>0</v>
      </c>
      <c r="R35" s="46">
        <f t="shared" si="4"/>
        <v>0</v>
      </c>
      <c r="S35" s="46">
        <f t="shared" si="4"/>
        <v>0</v>
      </c>
      <c r="T35" s="126">
        <f t="shared" si="4"/>
        <v>0</v>
      </c>
      <c r="U35" s="44"/>
      <c r="V35" s="5"/>
    </row>
    <row r="36" spans="1:22" ht="40.5" customHeight="1">
      <c r="A36" s="7"/>
      <c r="B36" s="5" t="s">
        <v>35</v>
      </c>
      <c r="C36" s="87"/>
      <c r="D36" s="84">
        <v>584.503</v>
      </c>
      <c r="E36" s="84"/>
      <c r="F36" s="85">
        <v>584.503</v>
      </c>
      <c r="G36" s="95"/>
      <c r="H36" s="46">
        <v>584.503</v>
      </c>
      <c r="I36" s="46"/>
      <c r="J36" s="85">
        <v>584.503</v>
      </c>
      <c r="K36" s="85"/>
      <c r="L36" s="85"/>
      <c r="M36" s="85"/>
      <c r="N36" s="54">
        <v>807.11</v>
      </c>
      <c r="O36" s="54">
        <v>807.079</v>
      </c>
      <c r="P36" s="54">
        <v>807.11</v>
      </c>
      <c r="Q36" s="106"/>
      <c r="R36" s="106"/>
      <c r="S36" s="104"/>
      <c r="T36" s="94"/>
      <c r="U36" s="46" t="s">
        <v>82</v>
      </c>
      <c r="V36" s="51" t="s">
        <v>100</v>
      </c>
    </row>
    <row r="37" spans="1:22" ht="53.25" customHeight="1">
      <c r="A37" s="7"/>
      <c r="B37" s="5" t="s">
        <v>36</v>
      </c>
      <c r="C37" s="87"/>
      <c r="D37" s="84">
        <v>583.8</v>
      </c>
      <c r="E37" s="84"/>
      <c r="F37" s="85">
        <v>583.8</v>
      </c>
      <c r="G37" s="95"/>
      <c r="H37" s="46">
        <v>564.114</v>
      </c>
      <c r="I37" s="46"/>
      <c r="J37" s="85">
        <v>564.114</v>
      </c>
      <c r="K37" s="85"/>
      <c r="L37" s="85"/>
      <c r="M37" s="85"/>
      <c r="N37" s="54">
        <v>64.867</v>
      </c>
      <c r="O37" s="54">
        <v>62.679</v>
      </c>
      <c r="P37" s="54">
        <v>62.679</v>
      </c>
      <c r="Q37" s="106"/>
      <c r="R37" s="106"/>
      <c r="S37" s="104"/>
      <c r="T37" s="94"/>
      <c r="U37" s="60">
        <v>43760</v>
      </c>
      <c r="V37" s="51" t="s">
        <v>93</v>
      </c>
    </row>
    <row r="38" spans="1:22" ht="47.25">
      <c r="A38" s="7"/>
      <c r="B38" s="5" t="s">
        <v>37</v>
      </c>
      <c r="C38" s="87"/>
      <c r="D38" s="84">
        <v>583.662</v>
      </c>
      <c r="E38" s="84"/>
      <c r="F38" s="85">
        <v>583.662</v>
      </c>
      <c r="G38" s="95"/>
      <c r="H38" s="46">
        <v>564.114</v>
      </c>
      <c r="I38" s="46"/>
      <c r="J38" s="85">
        <v>564.114</v>
      </c>
      <c r="K38" s="85"/>
      <c r="L38" s="85"/>
      <c r="M38" s="85"/>
      <c r="N38" s="54">
        <v>64.851</v>
      </c>
      <c r="O38" s="54">
        <v>62.679</v>
      </c>
      <c r="P38" s="54">
        <v>62.679</v>
      </c>
      <c r="Q38" s="106"/>
      <c r="R38" s="106"/>
      <c r="S38" s="104"/>
      <c r="T38" s="94"/>
      <c r="U38" s="60">
        <v>43760</v>
      </c>
      <c r="V38" s="51" t="s">
        <v>94</v>
      </c>
    </row>
    <row r="39" spans="1:22" ht="53.25" customHeight="1">
      <c r="A39" s="7"/>
      <c r="B39" s="5" t="s">
        <v>38</v>
      </c>
      <c r="C39" s="87"/>
      <c r="D39" s="84">
        <v>583.732</v>
      </c>
      <c r="E39" s="84"/>
      <c r="F39" s="85">
        <v>583.732</v>
      </c>
      <c r="G39" s="95"/>
      <c r="H39" s="46">
        <v>564.114</v>
      </c>
      <c r="I39" s="46"/>
      <c r="J39" s="85">
        <v>564.115</v>
      </c>
      <c r="K39" s="85"/>
      <c r="L39" s="85"/>
      <c r="M39" s="85"/>
      <c r="N39" s="54">
        <v>64.86</v>
      </c>
      <c r="O39" s="54">
        <v>62.679</v>
      </c>
      <c r="P39" s="54">
        <v>62.679</v>
      </c>
      <c r="Q39" s="106"/>
      <c r="R39" s="106"/>
      <c r="S39" s="104"/>
      <c r="T39" s="94"/>
      <c r="U39" s="60">
        <v>43760</v>
      </c>
      <c r="V39" s="51" t="s">
        <v>95</v>
      </c>
    </row>
    <row r="40" spans="1:22" ht="78.75">
      <c r="A40" s="7">
        <v>10</v>
      </c>
      <c r="B40" s="5" t="s">
        <v>32</v>
      </c>
      <c r="C40" s="80" t="s">
        <v>22</v>
      </c>
      <c r="D40" s="62">
        <v>1555.232</v>
      </c>
      <c r="E40" s="62"/>
      <c r="F40" s="85">
        <v>1555.232</v>
      </c>
      <c r="G40" s="74"/>
      <c r="H40" s="46">
        <v>700.962</v>
      </c>
      <c r="I40" s="46"/>
      <c r="J40" s="88">
        <v>700.962</v>
      </c>
      <c r="K40" s="95"/>
      <c r="L40" s="74"/>
      <c r="M40" s="95"/>
      <c r="N40" s="74">
        <v>172.804</v>
      </c>
      <c r="O40" s="88">
        <v>77.884</v>
      </c>
      <c r="P40" s="88">
        <v>77.884</v>
      </c>
      <c r="Q40" s="62"/>
      <c r="R40" s="94"/>
      <c r="S40" s="94"/>
      <c r="T40" s="101"/>
      <c r="U40" s="127" t="s">
        <v>114</v>
      </c>
      <c r="V40" s="5"/>
    </row>
    <row r="41" spans="1:22" ht="47.25">
      <c r="A41" s="7">
        <v>11</v>
      </c>
      <c r="B41" s="79" t="s">
        <v>115</v>
      </c>
      <c r="C41" s="80" t="s">
        <v>21</v>
      </c>
      <c r="D41" s="46">
        <f>SUM(D42:D46)</f>
        <v>5000</v>
      </c>
      <c r="E41" s="46">
        <f aca="true" t="shared" si="5" ref="E41:O41">SUM(E42:E46)</f>
        <v>4733.205</v>
      </c>
      <c r="F41" s="54">
        <f t="shared" si="5"/>
        <v>5000</v>
      </c>
      <c r="G41" s="54">
        <f t="shared" si="5"/>
        <v>4733.205</v>
      </c>
      <c r="H41" s="46">
        <f t="shared" si="5"/>
        <v>3646.892</v>
      </c>
      <c r="I41" s="46">
        <f t="shared" si="5"/>
        <v>3194.401</v>
      </c>
      <c r="J41" s="54">
        <f t="shared" si="5"/>
        <v>3646.892</v>
      </c>
      <c r="K41" s="54">
        <f t="shared" si="5"/>
        <v>3194.401</v>
      </c>
      <c r="L41" s="54"/>
      <c r="M41" s="54"/>
      <c r="N41" s="54">
        <f t="shared" si="5"/>
        <v>1095.199</v>
      </c>
      <c r="O41" s="54">
        <f t="shared" si="5"/>
        <v>800.128</v>
      </c>
      <c r="P41" s="54">
        <f>SUM(P43:P46)</f>
        <v>673.7520000000001</v>
      </c>
      <c r="Q41" s="46"/>
      <c r="R41" s="46"/>
      <c r="S41" s="46"/>
      <c r="T41" s="46"/>
      <c r="U41" s="44"/>
      <c r="V41" s="52"/>
    </row>
    <row r="42" spans="1:22" ht="36.75" customHeight="1">
      <c r="A42" s="7"/>
      <c r="B42" s="79" t="s">
        <v>62</v>
      </c>
      <c r="C42" s="80" t="s">
        <v>21</v>
      </c>
      <c r="D42" s="46">
        <v>1000</v>
      </c>
      <c r="E42" s="46">
        <v>176.771</v>
      </c>
      <c r="F42" s="54">
        <v>1000</v>
      </c>
      <c r="G42" s="54">
        <v>176.771</v>
      </c>
      <c r="H42" s="46">
        <v>847.22</v>
      </c>
      <c r="I42" s="46">
        <v>149.759</v>
      </c>
      <c r="J42" s="46">
        <v>847.22</v>
      </c>
      <c r="K42" s="46">
        <v>149.759</v>
      </c>
      <c r="L42" s="54"/>
      <c r="M42" s="50"/>
      <c r="N42" s="50">
        <v>130.752</v>
      </c>
      <c r="O42" s="54">
        <v>126.376</v>
      </c>
      <c r="P42" s="54">
        <v>126.376</v>
      </c>
      <c r="Q42" s="107"/>
      <c r="R42" s="108"/>
      <c r="S42" s="108"/>
      <c r="T42" s="89"/>
      <c r="U42" s="46" t="s">
        <v>82</v>
      </c>
      <c r="V42" s="5" t="s">
        <v>100</v>
      </c>
    </row>
    <row r="43" spans="1:22" ht="82.5" customHeight="1">
      <c r="A43" s="7"/>
      <c r="B43" s="79" t="s">
        <v>54</v>
      </c>
      <c r="C43" s="80" t="s">
        <v>21</v>
      </c>
      <c r="D43" s="81">
        <v>1000</v>
      </c>
      <c r="E43" s="79">
        <v>83.994</v>
      </c>
      <c r="F43" s="54">
        <v>1000</v>
      </c>
      <c r="G43" s="54">
        <v>83.994</v>
      </c>
      <c r="H43" s="46">
        <v>911.604</v>
      </c>
      <c r="I43" s="46">
        <v>76.569</v>
      </c>
      <c r="J43" s="54">
        <v>911.604</v>
      </c>
      <c r="K43" s="54">
        <v>76.569</v>
      </c>
      <c r="L43" s="109"/>
      <c r="M43" s="50"/>
      <c r="N43" s="54">
        <v>134.181</v>
      </c>
      <c r="O43" s="54">
        <v>134.181</v>
      </c>
      <c r="P43" s="54">
        <v>134.181</v>
      </c>
      <c r="Q43" s="107"/>
      <c r="R43" s="108"/>
      <c r="S43" s="108"/>
      <c r="T43" s="104"/>
      <c r="U43" s="46" t="s">
        <v>82</v>
      </c>
      <c r="V43" s="5" t="s">
        <v>100</v>
      </c>
    </row>
    <row r="44" spans="1:22" ht="45" customHeight="1">
      <c r="A44" s="7"/>
      <c r="B44" s="79" t="s">
        <v>55</v>
      </c>
      <c r="C44" s="80" t="s">
        <v>21</v>
      </c>
      <c r="D44" s="81">
        <v>1000</v>
      </c>
      <c r="E44" s="81">
        <v>1389.783</v>
      </c>
      <c r="F44" s="54">
        <v>1000</v>
      </c>
      <c r="G44" s="54">
        <v>1389.783</v>
      </c>
      <c r="H44" s="46">
        <v>445.958</v>
      </c>
      <c r="I44" s="46">
        <v>762.817</v>
      </c>
      <c r="J44" s="46">
        <v>445.958</v>
      </c>
      <c r="K44" s="46">
        <v>762.817</v>
      </c>
      <c r="L44" s="110"/>
      <c r="M44" s="111"/>
      <c r="N44" s="50">
        <v>265.526</v>
      </c>
      <c r="O44" s="54">
        <v>134.308</v>
      </c>
      <c r="P44" s="54">
        <v>134.308</v>
      </c>
      <c r="Q44" s="112"/>
      <c r="R44" s="113"/>
      <c r="S44" s="114"/>
      <c r="T44" s="104"/>
      <c r="U44" s="46" t="s">
        <v>82</v>
      </c>
      <c r="V44" s="5" t="s">
        <v>100</v>
      </c>
    </row>
    <row r="45" spans="1:22" ht="69.75" customHeight="1">
      <c r="A45" s="7"/>
      <c r="B45" s="79" t="s">
        <v>56</v>
      </c>
      <c r="C45" s="80">
        <v>2019</v>
      </c>
      <c r="D45" s="81">
        <v>1000</v>
      </c>
      <c r="E45" s="79">
        <v>1254.17</v>
      </c>
      <c r="F45" s="54">
        <v>1000</v>
      </c>
      <c r="G45" s="54">
        <v>1254.17</v>
      </c>
      <c r="H45" s="46">
        <v>801.843</v>
      </c>
      <c r="I45" s="46">
        <v>1018.83</v>
      </c>
      <c r="J45" s="46">
        <v>801.843</v>
      </c>
      <c r="K45" s="46">
        <v>1018.83</v>
      </c>
      <c r="L45" s="109"/>
      <c r="M45" s="50"/>
      <c r="N45" s="66">
        <v>250.464</v>
      </c>
      <c r="O45" s="54">
        <v>202.297</v>
      </c>
      <c r="P45" s="54">
        <v>202.297</v>
      </c>
      <c r="Q45" s="108"/>
      <c r="R45" s="108"/>
      <c r="S45" s="106"/>
      <c r="T45" s="115"/>
      <c r="U45" s="46" t="s">
        <v>82</v>
      </c>
      <c r="V45" s="5" t="s">
        <v>100</v>
      </c>
    </row>
    <row r="46" spans="1:22" ht="66" customHeight="1">
      <c r="A46" s="7"/>
      <c r="B46" s="79" t="s">
        <v>57</v>
      </c>
      <c r="C46" s="80">
        <v>2019</v>
      </c>
      <c r="D46" s="81">
        <v>1000</v>
      </c>
      <c r="E46" s="79">
        <v>1828.487</v>
      </c>
      <c r="F46" s="54">
        <v>1000</v>
      </c>
      <c r="G46" s="82">
        <v>1828.487</v>
      </c>
      <c r="H46" s="46">
        <v>640.267</v>
      </c>
      <c r="I46" s="46">
        <v>1186.426</v>
      </c>
      <c r="J46" s="46">
        <v>640.267</v>
      </c>
      <c r="K46" s="46">
        <v>1186.426</v>
      </c>
      <c r="L46" s="116"/>
      <c r="M46" s="117"/>
      <c r="N46" s="50">
        <v>314.276</v>
      </c>
      <c r="O46" s="54">
        <v>202.966</v>
      </c>
      <c r="P46" s="54">
        <v>202.966</v>
      </c>
      <c r="Q46" s="118"/>
      <c r="R46" s="119"/>
      <c r="S46" s="119"/>
      <c r="T46" s="104"/>
      <c r="U46" s="46" t="s">
        <v>82</v>
      </c>
      <c r="V46" s="5" t="s">
        <v>100</v>
      </c>
    </row>
    <row r="47" spans="1:22" ht="47.25">
      <c r="A47" s="7">
        <v>12</v>
      </c>
      <c r="B47" s="5" t="s">
        <v>58</v>
      </c>
      <c r="C47" s="5">
        <v>2019</v>
      </c>
      <c r="D47" s="84">
        <v>7000</v>
      </c>
      <c r="E47" s="84">
        <v>7463</v>
      </c>
      <c r="F47" s="74">
        <v>7000</v>
      </c>
      <c r="G47" s="74">
        <v>7463</v>
      </c>
      <c r="H47" s="46">
        <v>5740.29</v>
      </c>
      <c r="I47" s="46">
        <v>7028.892</v>
      </c>
      <c r="J47" s="74">
        <v>5740.29</v>
      </c>
      <c r="K47" s="74">
        <v>7028.892</v>
      </c>
      <c r="L47" s="90"/>
      <c r="M47" s="90"/>
      <c r="N47" s="54">
        <v>1607</v>
      </c>
      <c r="O47" s="54">
        <v>1418.798</v>
      </c>
      <c r="P47" s="54">
        <v>1418.798</v>
      </c>
      <c r="Q47" s="94"/>
      <c r="R47" s="94"/>
      <c r="S47" s="94"/>
      <c r="T47" s="104"/>
      <c r="U47" s="46" t="s">
        <v>82</v>
      </c>
      <c r="V47" s="5" t="s">
        <v>122</v>
      </c>
    </row>
    <row r="48" spans="1:22" ht="77.25" customHeight="1">
      <c r="A48" s="7">
        <v>13</v>
      </c>
      <c r="B48" s="5" t="s">
        <v>60</v>
      </c>
      <c r="C48" s="80" t="s">
        <v>21</v>
      </c>
      <c r="D48" s="62">
        <v>4500</v>
      </c>
      <c r="E48" s="62">
        <v>463.352</v>
      </c>
      <c r="F48" s="74">
        <v>4500</v>
      </c>
      <c r="G48" s="74">
        <v>463.352</v>
      </c>
      <c r="H48" s="46">
        <v>4500</v>
      </c>
      <c r="I48" s="46">
        <v>463.352</v>
      </c>
      <c r="J48" s="74">
        <v>4500</v>
      </c>
      <c r="K48" s="74">
        <v>463.352</v>
      </c>
      <c r="L48" s="90"/>
      <c r="M48" s="90"/>
      <c r="N48" s="54">
        <v>1629.289</v>
      </c>
      <c r="O48" s="54">
        <v>1629.289</v>
      </c>
      <c r="P48" s="54">
        <v>1629.289</v>
      </c>
      <c r="Q48" s="62"/>
      <c r="R48" s="62"/>
      <c r="S48" s="62"/>
      <c r="T48" s="91"/>
      <c r="U48" s="46" t="s">
        <v>82</v>
      </c>
      <c r="V48" s="5" t="s">
        <v>100</v>
      </c>
    </row>
    <row r="49" spans="1:22" ht="47.25">
      <c r="A49" s="7">
        <v>14</v>
      </c>
      <c r="B49" s="5" t="s">
        <v>40</v>
      </c>
      <c r="C49" s="5" t="s">
        <v>21</v>
      </c>
      <c r="D49" s="54">
        <v>19108.033</v>
      </c>
      <c r="E49" s="54"/>
      <c r="F49" s="54">
        <v>19108.033</v>
      </c>
      <c r="G49" s="54"/>
      <c r="H49" s="54">
        <v>19108.033</v>
      </c>
      <c r="I49" s="54"/>
      <c r="J49" s="54">
        <v>4490.03</v>
      </c>
      <c r="K49" s="54"/>
      <c r="L49" s="54"/>
      <c r="M49" s="54"/>
      <c r="N49" s="54">
        <v>2123.115</v>
      </c>
      <c r="O49" s="54">
        <v>2123.115</v>
      </c>
      <c r="P49" s="54">
        <v>44.632</v>
      </c>
      <c r="Q49" s="94"/>
      <c r="R49" s="94"/>
      <c r="S49" s="94"/>
      <c r="T49" s="94"/>
      <c r="U49" s="20" t="s">
        <v>101</v>
      </c>
      <c r="V49" s="53"/>
    </row>
    <row r="50" spans="1:22" ht="47.25">
      <c r="A50" s="7">
        <v>15</v>
      </c>
      <c r="B50" s="5" t="s">
        <v>26</v>
      </c>
      <c r="C50" s="5" t="s">
        <v>21</v>
      </c>
      <c r="D50" s="46">
        <v>26313.33</v>
      </c>
      <c r="E50" s="46"/>
      <c r="F50" s="54">
        <v>26313.33</v>
      </c>
      <c r="G50" s="54"/>
      <c r="H50" s="46">
        <v>26206.984</v>
      </c>
      <c r="I50" s="46"/>
      <c r="J50" s="46">
        <v>26206.984</v>
      </c>
      <c r="K50" s="54"/>
      <c r="L50" s="54"/>
      <c r="M50" s="54"/>
      <c r="N50" s="54">
        <v>2923.703</v>
      </c>
      <c r="O50" s="54">
        <v>2923.703</v>
      </c>
      <c r="P50" s="50">
        <v>382.873</v>
      </c>
      <c r="Q50" s="94"/>
      <c r="R50" s="94"/>
      <c r="S50" s="94"/>
      <c r="T50" s="94"/>
      <c r="U50" s="16" t="s">
        <v>106</v>
      </c>
      <c r="V50" s="5"/>
    </row>
    <row r="51" spans="1:22" ht="63">
      <c r="A51" s="7">
        <v>16</v>
      </c>
      <c r="B51" s="5" t="s">
        <v>27</v>
      </c>
      <c r="C51" s="50" t="s">
        <v>21</v>
      </c>
      <c r="D51" s="54">
        <v>12011.234</v>
      </c>
      <c r="E51" s="54"/>
      <c r="F51" s="54">
        <v>12011.234</v>
      </c>
      <c r="G51" s="95"/>
      <c r="H51" s="54">
        <v>12011.234</v>
      </c>
      <c r="I51" s="54"/>
      <c r="J51" s="54">
        <v>12011.234</v>
      </c>
      <c r="K51" s="54"/>
      <c r="L51" s="54"/>
      <c r="M51" s="54"/>
      <c r="N51" s="54">
        <v>1334.582</v>
      </c>
      <c r="O51" s="54">
        <v>1334.582</v>
      </c>
      <c r="P51" s="54">
        <v>1334.582</v>
      </c>
      <c r="Q51" s="95"/>
      <c r="R51" s="95"/>
      <c r="S51" s="95"/>
      <c r="T51" s="95"/>
      <c r="U51" s="57" t="s">
        <v>104</v>
      </c>
      <c r="V51" s="50"/>
    </row>
    <row r="52" spans="1:22" ht="63">
      <c r="A52" s="7">
        <v>17</v>
      </c>
      <c r="B52" s="67" t="s">
        <v>59</v>
      </c>
      <c r="C52" s="83" t="s">
        <v>21</v>
      </c>
      <c r="D52" s="61">
        <v>31876.335</v>
      </c>
      <c r="E52" s="85"/>
      <c r="F52" s="74">
        <v>31876.335</v>
      </c>
      <c r="G52" s="95"/>
      <c r="H52" s="54">
        <v>31728.143</v>
      </c>
      <c r="I52" s="54"/>
      <c r="J52" s="54">
        <v>22332.582</v>
      </c>
      <c r="K52" s="54"/>
      <c r="L52" s="54"/>
      <c r="M52" s="54"/>
      <c r="N52" s="61">
        <v>3541.815</v>
      </c>
      <c r="O52" s="54">
        <v>3531.815</v>
      </c>
      <c r="P52" s="54">
        <v>3531.815</v>
      </c>
      <c r="Q52" s="95"/>
      <c r="R52" s="95"/>
      <c r="S52" s="95"/>
      <c r="T52" s="95"/>
      <c r="U52" s="57" t="s">
        <v>103</v>
      </c>
      <c r="V52" s="50"/>
    </row>
    <row r="53" spans="1:22" ht="78" customHeight="1">
      <c r="A53" s="7">
        <v>18</v>
      </c>
      <c r="B53" s="5" t="s">
        <v>116</v>
      </c>
      <c r="C53" s="5" t="s">
        <v>21</v>
      </c>
      <c r="D53" s="46">
        <v>5840.775</v>
      </c>
      <c r="E53" s="46">
        <v>4123.636</v>
      </c>
      <c r="F53" s="54">
        <v>5840.775</v>
      </c>
      <c r="G53" s="54">
        <v>4123.636</v>
      </c>
      <c r="H53" s="54">
        <v>0</v>
      </c>
      <c r="I53" s="54">
        <v>0</v>
      </c>
      <c r="J53" s="46"/>
      <c r="K53" s="46"/>
      <c r="L53" s="46"/>
      <c r="M53" s="46"/>
      <c r="N53" s="46">
        <v>1107.157</v>
      </c>
      <c r="O53" s="5"/>
      <c r="P53" s="46"/>
      <c r="Q53" s="94"/>
      <c r="R53" s="94"/>
      <c r="S53" s="94"/>
      <c r="T53" s="94"/>
      <c r="U53" s="20" t="s">
        <v>101</v>
      </c>
      <c r="V53" s="5"/>
    </row>
    <row r="54" spans="1:22" ht="47.25">
      <c r="A54" s="7">
        <v>19</v>
      </c>
      <c r="B54" s="5" t="s">
        <v>87</v>
      </c>
      <c r="C54" s="5" t="s">
        <v>21</v>
      </c>
      <c r="D54" s="46">
        <f aca="true" t="shared" si="6" ref="D54:P54">SUM(D55:D56)</f>
        <v>21329.999</v>
      </c>
      <c r="E54" s="46">
        <f t="shared" si="6"/>
        <v>0</v>
      </c>
      <c r="F54" s="54">
        <f t="shared" si="6"/>
        <v>21329.999</v>
      </c>
      <c r="G54" s="54">
        <f t="shared" si="6"/>
        <v>0</v>
      </c>
      <c r="H54" s="54">
        <f t="shared" si="6"/>
        <v>17969.231</v>
      </c>
      <c r="I54" s="54">
        <f t="shared" si="6"/>
        <v>0</v>
      </c>
      <c r="J54" s="54">
        <f t="shared" si="6"/>
        <v>17519.231</v>
      </c>
      <c r="K54" s="54"/>
      <c r="L54" s="54"/>
      <c r="M54" s="54"/>
      <c r="N54" s="54">
        <f t="shared" si="6"/>
        <v>2370.001</v>
      </c>
      <c r="O54" s="54">
        <f t="shared" si="6"/>
        <v>1945.702</v>
      </c>
      <c r="P54" s="54">
        <f t="shared" si="6"/>
        <v>1945.702</v>
      </c>
      <c r="Q54" s="46"/>
      <c r="R54" s="46"/>
      <c r="S54" s="46"/>
      <c r="T54" s="46"/>
      <c r="U54" s="46"/>
      <c r="V54" s="5"/>
    </row>
    <row r="55" spans="1:22" ht="84" customHeight="1">
      <c r="A55" s="19"/>
      <c r="B55" s="5" t="s">
        <v>117</v>
      </c>
      <c r="C55" s="50"/>
      <c r="D55" s="85">
        <v>8189.915</v>
      </c>
      <c r="E55" s="85"/>
      <c r="F55" s="85">
        <v>8189.915</v>
      </c>
      <c r="G55" s="95"/>
      <c r="H55" s="54">
        <v>8184.876</v>
      </c>
      <c r="I55" s="54"/>
      <c r="J55" s="54">
        <v>8184.876</v>
      </c>
      <c r="K55" s="95"/>
      <c r="L55" s="95"/>
      <c r="M55" s="95"/>
      <c r="N55" s="54">
        <v>909.991</v>
      </c>
      <c r="O55" s="54">
        <v>909.991</v>
      </c>
      <c r="P55" s="54">
        <v>909.991</v>
      </c>
      <c r="Q55" s="95"/>
      <c r="R55" s="95"/>
      <c r="S55" s="95"/>
      <c r="T55" s="95"/>
      <c r="U55" s="57" t="s">
        <v>106</v>
      </c>
      <c r="V55" s="50"/>
    </row>
    <row r="56" spans="1:22" ht="63">
      <c r="A56" s="7"/>
      <c r="B56" s="5" t="s">
        <v>118</v>
      </c>
      <c r="C56" s="50"/>
      <c r="D56" s="85">
        <v>13140.084</v>
      </c>
      <c r="E56" s="85"/>
      <c r="F56" s="85">
        <v>13140.084</v>
      </c>
      <c r="G56" s="95"/>
      <c r="H56" s="54">
        <v>9784.355</v>
      </c>
      <c r="I56" s="54"/>
      <c r="J56" s="54">
        <v>9334.355</v>
      </c>
      <c r="K56" s="95"/>
      <c r="L56" s="95"/>
      <c r="M56" s="95"/>
      <c r="N56" s="54">
        <v>1460.01</v>
      </c>
      <c r="O56" s="54">
        <v>1035.711</v>
      </c>
      <c r="P56" s="54">
        <v>1035.711</v>
      </c>
      <c r="Q56" s="95"/>
      <c r="R56" s="95"/>
      <c r="S56" s="95"/>
      <c r="T56" s="95"/>
      <c r="U56" s="57" t="s">
        <v>105</v>
      </c>
      <c r="V56" s="50"/>
    </row>
    <row r="57" spans="1:22" ht="47.25">
      <c r="A57" s="7">
        <v>20</v>
      </c>
      <c r="B57" s="5" t="s">
        <v>119</v>
      </c>
      <c r="C57" s="5" t="s">
        <v>21</v>
      </c>
      <c r="D57" s="46">
        <v>10519.326</v>
      </c>
      <c r="E57" s="46">
        <v>449.565</v>
      </c>
      <c r="F57" s="54">
        <v>10519.326</v>
      </c>
      <c r="G57" s="54">
        <v>449.565</v>
      </c>
      <c r="H57" s="46">
        <v>10062.7</v>
      </c>
      <c r="I57" s="46">
        <v>449.565</v>
      </c>
      <c r="J57" s="46">
        <v>10062.7</v>
      </c>
      <c r="K57" s="46">
        <v>449.565</v>
      </c>
      <c r="L57" s="54"/>
      <c r="M57" s="54"/>
      <c r="N57" s="50">
        <v>1218.777</v>
      </c>
      <c r="O57" s="54">
        <v>1168.03</v>
      </c>
      <c r="P57" s="54">
        <v>1168.03</v>
      </c>
      <c r="Q57" s="5"/>
      <c r="R57" s="94"/>
      <c r="S57" s="94"/>
      <c r="T57" s="94"/>
      <c r="U57" s="16" t="s">
        <v>102</v>
      </c>
      <c r="V57" s="5" t="s">
        <v>100</v>
      </c>
    </row>
    <row r="58" spans="1:22" ht="94.5">
      <c r="A58" s="7">
        <v>21</v>
      </c>
      <c r="B58" s="5" t="s">
        <v>120</v>
      </c>
      <c r="C58" s="5" t="s">
        <v>21</v>
      </c>
      <c r="D58" s="62">
        <v>1856.664</v>
      </c>
      <c r="E58" s="5"/>
      <c r="F58" s="74">
        <v>1856.664</v>
      </c>
      <c r="G58" s="95"/>
      <c r="H58" s="46">
        <v>1415.436</v>
      </c>
      <c r="I58" s="46"/>
      <c r="J58" s="46">
        <v>1415.436</v>
      </c>
      <c r="K58" s="50"/>
      <c r="L58" s="50"/>
      <c r="M58" s="50"/>
      <c r="N58" s="50">
        <v>206.297</v>
      </c>
      <c r="O58" s="50">
        <v>206.297</v>
      </c>
      <c r="P58" s="50">
        <v>206.297</v>
      </c>
      <c r="Q58" s="95"/>
      <c r="R58" s="94"/>
      <c r="S58" s="94"/>
      <c r="T58" s="94"/>
      <c r="U58" s="16" t="s">
        <v>91</v>
      </c>
      <c r="V58" s="5"/>
    </row>
    <row r="59" spans="1:22" ht="63">
      <c r="A59" s="7">
        <v>22</v>
      </c>
      <c r="B59" s="5" t="s">
        <v>121</v>
      </c>
      <c r="C59" s="5" t="s">
        <v>21</v>
      </c>
      <c r="D59" s="62">
        <v>1198.206</v>
      </c>
      <c r="E59" s="46"/>
      <c r="F59" s="74">
        <v>1198.206</v>
      </c>
      <c r="G59" s="95"/>
      <c r="H59" s="46">
        <v>1040.052</v>
      </c>
      <c r="I59" s="46"/>
      <c r="J59" s="46">
        <v>1040.052</v>
      </c>
      <c r="K59" s="74"/>
      <c r="L59" s="74"/>
      <c r="M59" s="74"/>
      <c r="N59" s="54">
        <v>215.894</v>
      </c>
      <c r="O59" s="54">
        <v>38.46</v>
      </c>
      <c r="P59" s="54">
        <v>38.46</v>
      </c>
      <c r="Q59" s="95"/>
      <c r="R59" s="94"/>
      <c r="S59" s="94"/>
      <c r="T59" s="94"/>
      <c r="U59" s="16" t="s">
        <v>106</v>
      </c>
      <c r="V59" s="5"/>
    </row>
    <row r="60" spans="1:22" ht="83.25" customHeight="1">
      <c r="A60" s="7">
        <v>23</v>
      </c>
      <c r="B60" s="5" t="s">
        <v>33</v>
      </c>
      <c r="C60" s="5" t="s">
        <v>21</v>
      </c>
      <c r="D60" s="62">
        <v>631.329</v>
      </c>
      <c r="E60" s="46"/>
      <c r="F60" s="74">
        <v>631.329</v>
      </c>
      <c r="G60" s="95"/>
      <c r="H60" s="46">
        <v>603.817</v>
      </c>
      <c r="I60" s="46"/>
      <c r="J60" s="46">
        <v>603.817</v>
      </c>
      <c r="K60" s="74"/>
      <c r="L60" s="74"/>
      <c r="M60" s="74"/>
      <c r="N60" s="54">
        <v>70.148</v>
      </c>
      <c r="O60" s="54">
        <v>63</v>
      </c>
      <c r="P60" s="54">
        <v>63</v>
      </c>
      <c r="Q60" s="94"/>
      <c r="R60" s="94"/>
      <c r="S60" s="94"/>
      <c r="T60" s="94"/>
      <c r="U60" s="16" t="s">
        <v>108</v>
      </c>
      <c r="V60" s="92" t="s">
        <v>113</v>
      </c>
    </row>
    <row r="61" spans="1:22" ht="63">
      <c r="A61" s="7">
        <v>24</v>
      </c>
      <c r="B61" s="5" t="s">
        <v>34</v>
      </c>
      <c r="C61" s="5" t="s">
        <v>21</v>
      </c>
      <c r="D61" s="62">
        <v>1302.156</v>
      </c>
      <c r="E61" s="46"/>
      <c r="F61" s="54">
        <v>1302.156</v>
      </c>
      <c r="G61" s="54"/>
      <c r="H61" s="46">
        <v>1224.633</v>
      </c>
      <c r="I61" s="46"/>
      <c r="J61" s="46">
        <v>1224.633</v>
      </c>
      <c r="K61" s="54"/>
      <c r="L61" s="54"/>
      <c r="M61" s="54"/>
      <c r="N61" s="54">
        <v>144.685</v>
      </c>
      <c r="O61" s="54">
        <v>144.685</v>
      </c>
      <c r="P61" s="54">
        <v>144.685</v>
      </c>
      <c r="Q61" s="94"/>
      <c r="R61" s="94"/>
      <c r="S61" s="94"/>
      <c r="T61" s="94"/>
      <c r="U61" s="16" t="s">
        <v>108</v>
      </c>
      <c r="V61" s="92" t="s">
        <v>112</v>
      </c>
    </row>
    <row r="62" spans="1:22" ht="63">
      <c r="A62" s="7">
        <v>25</v>
      </c>
      <c r="B62" s="5" t="s">
        <v>64</v>
      </c>
      <c r="C62" s="5" t="s">
        <v>21</v>
      </c>
      <c r="D62" s="93">
        <v>6176.237</v>
      </c>
      <c r="E62" s="93"/>
      <c r="F62" s="54">
        <v>6176.237</v>
      </c>
      <c r="G62" s="54"/>
      <c r="H62" s="46">
        <v>6133.842</v>
      </c>
      <c r="I62" s="46"/>
      <c r="J62" s="54">
        <v>4151.742</v>
      </c>
      <c r="K62" s="54"/>
      <c r="L62" s="54"/>
      <c r="M62" s="54"/>
      <c r="N62" s="54">
        <v>686.249</v>
      </c>
      <c r="O62" s="54">
        <v>686.249</v>
      </c>
      <c r="P62" s="54">
        <v>686.249</v>
      </c>
      <c r="Q62" s="94"/>
      <c r="R62" s="94"/>
      <c r="S62" s="94"/>
      <c r="T62" s="94"/>
      <c r="U62" s="16" t="s">
        <v>109</v>
      </c>
      <c r="V62" s="5"/>
    </row>
    <row r="63" spans="1:22" ht="63">
      <c r="A63" s="7">
        <v>26</v>
      </c>
      <c r="B63" s="5" t="s">
        <v>65</v>
      </c>
      <c r="C63" s="5" t="s">
        <v>21</v>
      </c>
      <c r="D63" s="93">
        <v>2203.773</v>
      </c>
      <c r="E63" s="93"/>
      <c r="F63" s="54">
        <v>2203.773</v>
      </c>
      <c r="G63" s="54"/>
      <c r="H63" s="46">
        <v>2135.566</v>
      </c>
      <c r="I63" s="46"/>
      <c r="J63" s="46">
        <v>2135.566</v>
      </c>
      <c r="K63" s="54"/>
      <c r="L63" s="54"/>
      <c r="M63" s="54"/>
      <c r="N63" s="54">
        <v>244.864</v>
      </c>
      <c r="O63" s="54">
        <v>244.864</v>
      </c>
      <c r="P63" s="54">
        <v>244.864</v>
      </c>
      <c r="Q63" s="94"/>
      <c r="R63" s="94"/>
      <c r="S63" s="94"/>
      <c r="T63" s="94"/>
      <c r="U63" s="16" t="s">
        <v>103</v>
      </c>
      <c r="V63" s="5"/>
    </row>
    <row r="64" spans="1:23" ht="63">
      <c r="A64" s="7">
        <v>27</v>
      </c>
      <c r="B64" s="5" t="s">
        <v>66</v>
      </c>
      <c r="C64" s="50" t="s">
        <v>21</v>
      </c>
      <c r="D64" s="68">
        <v>5542.532</v>
      </c>
      <c r="E64" s="68"/>
      <c r="F64" s="54">
        <v>5542.532</v>
      </c>
      <c r="G64" s="54"/>
      <c r="H64" s="54">
        <v>1921.41</v>
      </c>
      <c r="I64" s="54"/>
      <c r="J64" s="54">
        <v>292.662</v>
      </c>
      <c r="K64" s="54"/>
      <c r="L64" s="54"/>
      <c r="M64" s="54"/>
      <c r="N64" s="54">
        <v>615.837</v>
      </c>
      <c r="O64" s="54">
        <v>186.408</v>
      </c>
      <c r="P64" s="54">
        <v>186.408</v>
      </c>
      <c r="Q64" s="95"/>
      <c r="R64" s="95"/>
      <c r="S64" s="95"/>
      <c r="T64" s="95"/>
      <c r="U64" s="57" t="s">
        <v>109</v>
      </c>
      <c r="V64" s="50"/>
      <c r="W64" s="41"/>
    </row>
    <row r="65" spans="1:22" ht="63">
      <c r="A65" s="7">
        <v>28</v>
      </c>
      <c r="B65" s="5" t="s">
        <v>67</v>
      </c>
      <c r="C65" s="50" t="s">
        <v>21</v>
      </c>
      <c r="D65" s="68">
        <v>7732.915</v>
      </c>
      <c r="E65" s="68"/>
      <c r="F65" s="54">
        <v>7732.915</v>
      </c>
      <c r="G65" s="54"/>
      <c r="H65" s="54">
        <v>3887.484</v>
      </c>
      <c r="I65" s="54"/>
      <c r="J65" s="54">
        <v>1618.55</v>
      </c>
      <c r="K65" s="54"/>
      <c r="L65" s="54"/>
      <c r="M65" s="54"/>
      <c r="N65" s="54">
        <v>859.213</v>
      </c>
      <c r="O65" s="54">
        <v>260.591</v>
      </c>
      <c r="P65" s="54">
        <v>260.591</v>
      </c>
      <c r="Q65" s="95"/>
      <c r="R65" s="95"/>
      <c r="S65" s="95"/>
      <c r="T65" s="95"/>
      <c r="U65" s="57" t="s">
        <v>109</v>
      </c>
      <c r="V65" s="50"/>
    </row>
    <row r="66" spans="1:22" ht="63">
      <c r="A66" s="7">
        <v>29</v>
      </c>
      <c r="B66" s="5" t="s">
        <v>68</v>
      </c>
      <c r="C66" s="5" t="s">
        <v>21</v>
      </c>
      <c r="D66" s="93">
        <v>5629.578</v>
      </c>
      <c r="E66" s="93"/>
      <c r="F66" s="54">
        <v>5629.578</v>
      </c>
      <c r="G66" s="54"/>
      <c r="H66" s="46">
        <v>5604.561</v>
      </c>
      <c r="I66" s="46"/>
      <c r="J66" s="54">
        <v>4502.015</v>
      </c>
      <c r="K66" s="54"/>
      <c r="L66" s="54"/>
      <c r="M66" s="54"/>
      <c r="N66" s="54">
        <v>625.509</v>
      </c>
      <c r="O66" s="54">
        <v>612.868</v>
      </c>
      <c r="P66" s="54">
        <v>612.868</v>
      </c>
      <c r="Q66" s="94"/>
      <c r="R66" s="94"/>
      <c r="S66" s="94"/>
      <c r="T66" s="94"/>
      <c r="U66" s="16" t="s">
        <v>109</v>
      </c>
      <c r="V66" s="5"/>
    </row>
    <row r="67" spans="1:22" ht="63">
      <c r="A67" s="7">
        <v>30</v>
      </c>
      <c r="B67" s="5" t="s">
        <v>69</v>
      </c>
      <c r="C67" s="5" t="s">
        <v>21</v>
      </c>
      <c r="D67" s="93">
        <v>8557.001</v>
      </c>
      <c r="E67" s="93"/>
      <c r="F67" s="54">
        <v>8557.001</v>
      </c>
      <c r="G67" s="54"/>
      <c r="H67" s="46">
        <v>8534.343</v>
      </c>
      <c r="I67" s="46"/>
      <c r="J67" s="54">
        <v>6611</v>
      </c>
      <c r="K67" s="54"/>
      <c r="L67" s="54"/>
      <c r="M67" s="54"/>
      <c r="N67" s="54">
        <v>950.778</v>
      </c>
      <c r="O67" s="54">
        <v>45.5</v>
      </c>
      <c r="P67" s="54">
        <v>45.5</v>
      </c>
      <c r="Q67" s="94"/>
      <c r="R67" s="94"/>
      <c r="S67" s="94"/>
      <c r="T67" s="94"/>
      <c r="U67" s="16" t="s">
        <v>109</v>
      </c>
      <c r="V67" s="5"/>
    </row>
    <row r="68" spans="1:22" ht="47.25">
      <c r="A68" s="7">
        <v>31</v>
      </c>
      <c r="B68" s="5" t="s">
        <v>70</v>
      </c>
      <c r="C68" s="5">
        <v>2019</v>
      </c>
      <c r="D68" s="93">
        <v>5000</v>
      </c>
      <c r="E68" s="93">
        <v>394.236</v>
      </c>
      <c r="F68" s="93">
        <v>5000</v>
      </c>
      <c r="G68" s="54">
        <v>394.236</v>
      </c>
      <c r="H68" s="46">
        <v>4306.898</v>
      </c>
      <c r="I68" s="46"/>
      <c r="J68" s="54">
        <v>2107.898</v>
      </c>
      <c r="K68" s="54"/>
      <c r="L68" s="54"/>
      <c r="M68" s="54"/>
      <c r="N68" s="54">
        <v>599.36</v>
      </c>
      <c r="O68" s="54">
        <v>298.5</v>
      </c>
      <c r="P68" s="54">
        <v>177</v>
      </c>
      <c r="Q68" s="94"/>
      <c r="R68" s="94"/>
      <c r="S68" s="94"/>
      <c r="T68" s="94"/>
      <c r="U68" s="16" t="s">
        <v>110</v>
      </c>
      <c r="V68" s="5"/>
    </row>
    <row r="69" spans="1:22" ht="94.5">
      <c r="A69" s="7">
        <v>32</v>
      </c>
      <c r="B69" s="5" t="s">
        <v>71</v>
      </c>
      <c r="C69" s="5" t="s">
        <v>89</v>
      </c>
      <c r="D69" s="90">
        <v>23319.74</v>
      </c>
      <c r="E69" s="90">
        <v>15296.799</v>
      </c>
      <c r="F69" s="90">
        <v>23319.74</v>
      </c>
      <c r="G69" s="90">
        <v>15296.799</v>
      </c>
      <c r="H69" s="46"/>
      <c r="I69" s="46"/>
      <c r="J69" s="54"/>
      <c r="K69" s="54"/>
      <c r="L69" s="54"/>
      <c r="M69" s="54"/>
      <c r="N69" s="54">
        <v>4800</v>
      </c>
      <c r="O69" s="54"/>
      <c r="P69" s="54"/>
      <c r="Q69" s="94"/>
      <c r="R69" s="94"/>
      <c r="S69" s="94"/>
      <c r="T69" s="94"/>
      <c r="U69" s="16" t="s">
        <v>91</v>
      </c>
      <c r="V69" s="5"/>
    </row>
    <row r="70" spans="1:22" ht="63">
      <c r="A70" s="7">
        <v>33</v>
      </c>
      <c r="B70" s="5" t="s">
        <v>72</v>
      </c>
      <c r="C70" s="5" t="s">
        <v>89</v>
      </c>
      <c r="D70" s="93">
        <v>9000</v>
      </c>
      <c r="E70" s="93">
        <v>1282.465</v>
      </c>
      <c r="F70" s="93">
        <v>9000</v>
      </c>
      <c r="G70" s="54">
        <v>1282.465</v>
      </c>
      <c r="H70" s="46">
        <v>9000</v>
      </c>
      <c r="I70" s="46">
        <v>1282.465</v>
      </c>
      <c r="J70" s="54">
        <v>8206.415</v>
      </c>
      <c r="K70" s="54">
        <v>1282.465</v>
      </c>
      <c r="L70" s="54"/>
      <c r="M70" s="54"/>
      <c r="N70" s="54">
        <v>1142.496</v>
      </c>
      <c r="O70" s="54">
        <v>1142.496</v>
      </c>
      <c r="P70" s="54">
        <v>1142.496</v>
      </c>
      <c r="Q70" s="94"/>
      <c r="R70" s="94"/>
      <c r="S70" s="94"/>
      <c r="T70" s="94"/>
      <c r="U70" s="16" t="s">
        <v>109</v>
      </c>
      <c r="V70" s="5"/>
    </row>
    <row r="71" spans="1:22" ht="63">
      <c r="A71" s="7">
        <v>34</v>
      </c>
      <c r="B71" s="5" t="s">
        <v>73</v>
      </c>
      <c r="C71" s="5" t="s">
        <v>90</v>
      </c>
      <c r="D71" s="93">
        <v>20000</v>
      </c>
      <c r="E71" s="93">
        <v>9176.317</v>
      </c>
      <c r="F71" s="54">
        <v>20000</v>
      </c>
      <c r="G71" s="54">
        <v>9176.317</v>
      </c>
      <c r="H71" s="54">
        <v>19956.106</v>
      </c>
      <c r="I71" s="54">
        <v>9176.317</v>
      </c>
      <c r="J71" s="54">
        <v>17239.21</v>
      </c>
      <c r="K71" s="54">
        <v>3349.214</v>
      </c>
      <c r="L71" s="54"/>
      <c r="M71" s="54"/>
      <c r="N71" s="54">
        <v>3241.814</v>
      </c>
      <c r="O71" s="54">
        <v>3240.009</v>
      </c>
      <c r="P71" s="54">
        <v>2513.068</v>
      </c>
      <c r="Q71" s="95"/>
      <c r="R71" s="95"/>
      <c r="S71" s="94"/>
      <c r="T71" s="94"/>
      <c r="U71" s="16" t="s">
        <v>91</v>
      </c>
      <c r="V71" s="5"/>
    </row>
    <row r="72" spans="1:22" ht="63">
      <c r="A72" s="7">
        <v>35</v>
      </c>
      <c r="B72" s="5" t="s">
        <v>74</v>
      </c>
      <c r="C72" s="5" t="s">
        <v>89</v>
      </c>
      <c r="D72" s="93">
        <v>7340.323</v>
      </c>
      <c r="E72" s="93">
        <v>1158.693</v>
      </c>
      <c r="F72" s="93">
        <v>7340.323</v>
      </c>
      <c r="G72" s="54">
        <v>1158.693</v>
      </c>
      <c r="H72" s="46">
        <v>7340.323</v>
      </c>
      <c r="I72" s="46">
        <v>1158.693</v>
      </c>
      <c r="J72" s="46">
        <v>7340.323</v>
      </c>
      <c r="K72" s="46">
        <v>1158.693</v>
      </c>
      <c r="L72" s="54"/>
      <c r="M72" s="54"/>
      <c r="N72" s="54">
        <v>944.336</v>
      </c>
      <c r="O72" s="54">
        <v>943.037</v>
      </c>
      <c r="P72" s="54">
        <v>943.037</v>
      </c>
      <c r="Q72" s="94"/>
      <c r="R72" s="94"/>
      <c r="S72" s="94"/>
      <c r="T72" s="94"/>
      <c r="U72" s="16" t="s">
        <v>109</v>
      </c>
      <c r="V72" s="5"/>
    </row>
    <row r="73" spans="1:22" ht="94.5">
      <c r="A73" s="7">
        <v>36</v>
      </c>
      <c r="B73" s="5" t="s">
        <v>75</v>
      </c>
      <c r="C73" s="5">
        <v>2019</v>
      </c>
      <c r="D73" s="93">
        <v>20000</v>
      </c>
      <c r="E73" s="93">
        <v>9594.493</v>
      </c>
      <c r="F73" s="93">
        <v>20000</v>
      </c>
      <c r="G73" s="54">
        <v>9594.493</v>
      </c>
      <c r="H73" s="46">
        <v>19942.329</v>
      </c>
      <c r="I73" s="46">
        <v>9401.553</v>
      </c>
      <c r="J73" s="46">
        <v>19942.329</v>
      </c>
      <c r="K73" s="46">
        <v>9401.553</v>
      </c>
      <c r="L73" s="54"/>
      <c r="M73" s="54"/>
      <c r="N73" s="54">
        <v>3288.277</v>
      </c>
      <c r="O73" s="54">
        <v>3276.683</v>
      </c>
      <c r="P73" s="54">
        <v>3276.683</v>
      </c>
      <c r="Q73" s="94"/>
      <c r="R73" s="94"/>
      <c r="S73" s="94"/>
      <c r="T73" s="94"/>
      <c r="U73" s="16" t="s">
        <v>86</v>
      </c>
      <c r="V73" s="5" t="s">
        <v>111</v>
      </c>
    </row>
    <row r="74" spans="1:22" s="41" customFormat="1" ht="31.5">
      <c r="A74" s="40">
        <v>37</v>
      </c>
      <c r="B74" s="5" t="s">
        <v>76</v>
      </c>
      <c r="C74" s="50" t="s">
        <v>89</v>
      </c>
      <c r="D74" s="68"/>
      <c r="E74" s="68">
        <v>433.125</v>
      </c>
      <c r="F74" s="54"/>
      <c r="G74" s="54">
        <v>433.125</v>
      </c>
      <c r="H74" s="54"/>
      <c r="I74" s="54"/>
      <c r="J74" s="54"/>
      <c r="K74" s="54"/>
      <c r="L74" s="54"/>
      <c r="M74" s="54"/>
      <c r="N74" s="54">
        <v>144.375</v>
      </c>
      <c r="O74" s="54"/>
      <c r="P74" s="54"/>
      <c r="Q74" s="95"/>
      <c r="R74" s="95"/>
      <c r="S74" s="95"/>
      <c r="T74" s="95"/>
      <c r="U74" s="58" t="s">
        <v>96</v>
      </c>
      <c r="V74" s="50"/>
    </row>
    <row r="75" spans="1:18" ht="22.5">
      <c r="A75" s="21"/>
      <c r="B75" s="23"/>
      <c r="C75" s="24"/>
      <c r="D75" s="25"/>
      <c r="E75" s="22"/>
      <c r="F75" s="22"/>
      <c r="G75" s="22"/>
      <c r="H75" s="22"/>
      <c r="I75" s="22"/>
      <c r="J75" s="22"/>
      <c r="K75" s="25"/>
      <c r="L75" s="25"/>
      <c r="M75" s="4"/>
      <c r="N75" s="120"/>
      <c r="O75" s="121"/>
      <c r="P75" s="122"/>
      <c r="Q75" s="25"/>
      <c r="R75" s="21"/>
    </row>
    <row r="76" spans="1:18" ht="22.5">
      <c r="A76" s="136" t="s">
        <v>7</v>
      </c>
      <c r="B76" s="136"/>
      <c r="C76" s="136"/>
      <c r="D76" s="136"/>
      <c r="E76" s="136"/>
      <c r="F76" s="136"/>
      <c r="G76" s="25"/>
      <c r="H76" s="25"/>
      <c r="I76" s="25"/>
      <c r="J76" s="25"/>
      <c r="K76" s="25"/>
      <c r="L76" s="25"/>
      <c r="M76" s="25"/>
      <c r="N76" s="120"/>
      <c r="O76" s="123"/>
      <c r="P76" s="21"/>
      <c r="Q76" s="21"/>
      <c r="R76" s="21"/>
    </row>
    <row r="77" spans="1:18" s="27" customFormat="1" ht="45" customHeight="1">
      <c r="A77" s="43" t="s">
        <v>97</v>
      </c>
      <c r="B77" s="43"/>
      <c r="C77" s="43"/>
      <c r="D77" s="43"/>
      <c r="E77" s="43"/>
      <c r="F77" s="43"/>
      <c r="G77" s="43"/>
      <c r="H77" s="43"/>
      <c r="I77" s="32"/>
      <c r="J77" s="32"/>
      <c r="K77" s="124"/>
      <c r="L77" s="124"/>
      <c r="M77" s="124"/>
      <c r="N77" s="124"/>
      <c r="O77" s="125"/>
      <c r="P77" s="26"/>
      <c r="Q77" s="26"/>
      <c r="R77" s="26"/>
    </row>
    <row r="78" spans="6:16" ht="15" customHeight="1">
      <c r="F78" s="4"/>
      <c r="G78" s="4"/>
      <c r="H78" s="4"/>
      <c r="I78" s="4"/>
      <c r="J78" s="4"/>
      <c r="K78" s="4"/>
      <c r="L78" s="4"/>
      <c r="M78" s="4"/>
      <c r="N78" s="4"/>
      <c r="O78" s="18"/>
      <c r="P78" s="4"/>
    </row>
    <row r="79" spans="1:22" ht="20.25">
      <c r="A79" s="28"/>
      <c r="B79" s="29" t="s">
        <v>8</v>
      </c>
      <c r="C79" s="129" t="s">
        <v>10</v>
      </c>
      <c r="D79" s="129"/>
      <c r="E79" s="129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30"/>
      <c r="V79" s="30"/>
    </row>
    <row r="80" spans="1:22" ht="32.25" customHeight="1">
      <c r="A80" s="28"/>
      <c r="B80" s="31"/>
      <c r="C80" s="129" t="s">
        <v>17</v>
      </c>
      <c r="D80" s="129"/>
      <c r="E80" s="129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1"/>
      <c r="V80" s="131"/>
    </row>
    <row r="81" spans="6:16" ht="15">
      <c r="F81" s="4"/>
      <c r="G81" s="4"/>
      <c r="H81" s="4"/>
      <c r="I81" s="4"/>
      <c r="J81" s="4"/>
      <c r="K81" s="4"/>
      <c r="L81" s="4"/>
      <c r="M81" s="4"/>
      <c r="N81" s="4"/>
      <c r="O81" s="18"/>
      <c r="P81" s="4"/>
    </row>
    <row r="82" spans="6:16" ht="15">
      <c r="F82" s="4"/>
      <c r="G82" s="4"/>
      <c r="H82" s="4"/>
      <c r="I82" s="4"/>
      <c r="J82" s="4"/>
      <c r="K82" s="4"/>
      <c r="L82" s="4"/>
      <c r="M82" s="4"/>
      <c r="N82" s="4"/>
      <c r="O82" s="18"/>
      <c r="P82" s="4"/>
    </row>
  </sheetData>
  <sheetProtection/>
  <mergeCells count="31">
    <mergeCell ref="N9:N10"/>
    <mergeCell ref="F9:G9"/>
    <mergeCell ref="A2:V2"/>
    <mergeCell ref="A3:V3"/>
    <mergeCell ref="A4:V4"/>
    <mergeCell ref="A5:V5"/>
    <mergeCell ref="A6:V6"/>
    <mergeCell ref="U8:U10"/>
    <mergeCell ref="V7:V8"/>
    <mergeCell ref="Q9:Q10"/>
    <mergeCell ref="S9:S10"/>
    <mergeCell ref="R9:R10"/>
    <mergeCell ref="R8:T8"/>
    <mergeCell ref="P9:P10"/>
    <mergeCell ref="A7:A10"/>
    <mergeCell ref="L9:M9"/>
    <mergeCell ref="B7:B10"/>
    <mergeCell ref="C7:C10"/>
    <mergeCell ref="D8:M8"/>
    <mergeCell ref="D7:U7"/>
    <mergeCell ref="D9:E9"/>
    <mergeCell ref="O9:O10"/>
    <mergeCell ref="H9:I9"/>
    <mergeCell ref="C80:V80"/>
    <mergeCell ref="A12:V12"/>
    <mergeCell ref="T9:T10"/>
    <mergeCell ref="N8:Q8"/>
    <mergeCell ref="J9:K9"/>
    <mergeCell ref="V9:V10"/>
    <mergeCell ref="C79:T79"/>
    <mergeCell ref="A76:F76"/>
  </mergeCells>
  <printOptions/>
  <pageMargins left="0" right="0" top="0.3937007874015748" bottom="0" header="0.1968503937007874" footer="0.1968503937007874"/>
  <pageSetup fitToHeight="0" fitToWidth="1" horizontalDpi="600" verticalDpi="600" orientation="landscape" paperSize="9" scale="43" r:id="rId1"/>
  <rowBreaks count="2" manualBreakCount="2">
    <brk id="55" max="21" man="1"/>
    <brk id="69" max="21" man="1"/>
  </rowBreaks>
  <ignoredErrors>
    <ignoredError sqref="D41:G41 F30 F17 D17 D30 D35:E35 N17 J54 P54 D54:I54 N54:O54 N30 J30:M30 P30 N35 F35:M35 O35:P35 N41 H41:K41 O41:P41" formulaRange="1"/>
    <ignoredError sqref="O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2020-03-05T08:11:12Z</cp:lastPrinted>
  <dcterms:created xsi:type="dcterms:W3CDTF">2013-04-30T06:37:09Z</dcterms:created>
  <dcterms:modified xsi:type="dcterms:W3CDTF">2020-03-05T08:11:20Z</dcterms:modified>
  <cp:category/>
  <cp:version/>
  <cp:contentType/>
  <cp:contentStatus/>
</cp:coreProperties>
</file>