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6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<sst xmlns="http://schemas.openxmlformats.org/spreadsheetml/2006/main" count="75" uniqueCount="27">
  <si>
    <t>Доходна частина обласного бюджету на 2022 рік</t>
  </si>
  <si>
    <t>Загальний фонд, затверджені показники зі змінами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</si>
  <si>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</si>
  <si>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</si>
  <si>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</si>
  <si>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</si>
  <si>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</si>
  <si>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</si>
  <si>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</si>
  <si>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</si>
  <si>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</si>
  <si>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</si>
  <si>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</si>
  <si>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</si>
  <si>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</si>
  <si>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План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</si>
  <si>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</si>
  <si>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</si>
  <si>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</si>
  <si>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</si>
  <si>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Додаткова дотація з ДБ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</t>
  </si>
  <si>
    <t>всього</t>
  </si>
  <si>
    <t>Субвенція з ДБ</t>
  </si>
  <si>
    <t>Загалом</t>
  </si>
  <si>
    <t>Факт</t>
  </si>
  <si>
    <t>Відхилення у відсотках</t>
  </si>
  <si>
    <t>Відхилення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</si>
</sst>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 ;[Red]\-#,##0.0\ "/>
  </numFmts>
  <fonts count="21">
    <font>
      <sz val="10"/>
      <name val="Arial Cyr"/>
      <family val="0"/>
    </font>
    <font>
      <b/>
      <sz val="14"/>
      <name val="Arial Cyr"/>
      <family val="0"/>
    </font>
    <font>
      <sz val="10"/>
      <name val="Helv"/>
      <family val="0"/>
    </font>
    <font>
      <b/>
      <sz val="12"/>
      <name val="Arial Cyr"/>
      <family val="0"/>
    </font>
    <font>
      <u val="single"/>
      <sz val="8"/>
      <color indexed="12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 Cyr"/>
      <family val="0"/>
    </font>
    <font>
      <sz val="8"/>
      <name val="Arial"/>
      <family val="2"/>
    </font>
    <font>
      <i/>
      <sz val="8"/>
      <color indexed="63"/>
      <name val="Arial Cyr"/>
      <family val="2"/>
    </font>
    <font>
      <i/>
      <sz val="8"/>
      <color indexed="63"/>
      <name val="Arial"/>
      <family val="2"/>
    </font>
    <font>
      <i/>
      <sz val="8"/>
      <name val="Arial"/>
      <family val="2"/>
    </font>
    <font>
      <i/>
      <sz val="8"/>
      <name val="Arial Cyr"/>
      <family val="2"/>
    </font>
    <font>
      <sz val="8"/>
      <color indexed="63"/>
      <name val="Arial Cyr"/>
      <family val="0"/>
    </font>
    <font>
      <b/>
      <sz val="8"/>
      <name val="Arial"/>
      <family val="2"/>
    </font>
    <font>
      <b/>
      <i/>
      <sz val="8"/>
      <name val="Arial Cyr"/>
      <family val="2"/>
    </font>
    <font>
      <b/>
      <i/>
      <sz val="8"/>
      <color indexed="63"/>
      <name val="Arial Cyr"/>
      <family val="2"/>
    </font>
    <font>
      <b/>
      <i/>
      <sz val="8"/>
      <color indexed="63"/>
      <name val="Arial"/>
      <family val="2"/>
    </font>
    <font>
      <b/>
      <i/>
      <sz val="8"/>
      <name val="Arial"/>
      <family val="2"/>
    </font>
    <font>
      <sz val="8"/>
      <color indexed="63"/>
      <name val="Arial"/>
      <family val="2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22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 horizontal="center"/>
    </xf>
    <xf numFmtId="164" fontId="4" fillId="0" borderId="0" xfId="15" applyNumberFormat="1" applyFont="1" applyAlignment="1" applyProtection="1">
      <alignment/>
      <protection/>
    </xf>
    <xf numFmtId="164" fontId="5" fillId="0" borderId="0" xfId="0" applyNumberFormat="1" applyFont="1" applyAlignment="1">
      <alignment horizontal="right"/>
    </xf>
    <xf numFmtId="14" fontId="5" fillId="0" borderId="0" xfId="0" applyNumberFormat="1" applyFont="1" applyAlignment="1">
      <alignment horizontal="left"/>
    </xf>
    <xf numFmtId="164" fontId="6" fillId="0" borderId="0" xfId="0" applyNumberFormat="1" applyFont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/>
    </xf>
    <xf numFmtId="164" fontId="8" fillId="0" borderId="3" xfId="0" applyNumberFormat="1" applyFont="1" applyBorder="1" applyAlignment="1">
      <alignment/>
    </xf>
    <xf numFmtId="164" fontId="8" fillId="0" borderId="2" xfId="0" applyNumberFormat="1" applyFont="1" applyBorder="1" applyAlignment="1">
      <alignment/>
    </xf>
    <xf numFmtId="164" fontId="8" fillId="0" borderId="4" xfId="0" applyNumberFormat="1" applyFont="1" applyBorder="1" applyAlignment="1">
      <alignment/>
    </xf>
    <xf numFmtId="164" fontId="8" fillId="0" borderId="5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9" fillId="0" borderId="6" xfId="0" applyNumberFormat="1" applyFont="1" applyBorder="1" applyAlignment="1">
      <alignment/>
    </xf>
    <xf numFmtId="164" fontId="10" fillId="0" borderId="7" xfId="0" applyNumberFormat="1" applyFont="1" applyBorder="1" applyAlignment="1">
      <alignment/>
    </xf>
    <xf numFmtId="164" fontId="10" fillId="0" borderId="6" xfId="0" applyNumberFormat="1" applyFont="1" applyBorder="1" applyAlignment="1">
      <alignment/>
    </xf>
    <xf numFmtId="164" fontId="10" fillId="0" borderId="8" xfId="0" applyNumberFormat="1" applyFont="1" applyBorder="1" applyAlignment="1">
      <alignment/>
    </xf>
    <xf numFmtId="164" fontId="10" fillId="0" borderId="9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7" fillId="0" borderId="6" xfId="0" applyNumberFormat="1" applyFont="1" applyFill="1" applyBorder="1" applyAlignment="1">
      <alignment/>
    </xf>
    <xf numFmtId="164" fontId="8" fillId="0" borderId="7" xfId="0" applyNumberFormat="1" applyFont="1" applyFill="1" applyBorder="1" applyAlignment="1">
      <alignment/>
    </xf>
    <xf numFmtId="164" fontId="8" fillId="0" borderId="6" xfId="0" applyNumberFormat="1" applyFont="1" applyFill="1" applyBorder="1" applyAlignment="1">
      <alignment/>
    </xf>
    <xf numFmtId="164" fontId="8" fillId="0" borderId="8" xfId="0" applyNumberFormat="1" applyFont="1" applyFill="1" applyBorder="1" applyAlignment="1">
      <alignment/>
    </xf>
    <xf numFmtId="164" fontId="8" fillId="0" borderId="9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164" fontId="7" fillId="0" borderId="6" xfId="0" applyNumberFormat="1" applyFont="1" applyFill="1" applyBorder="1" applyAlignment="1">
      <alignment vertical="top" wrapText="1"/>
    </xf>
    <xf numFmtId="164" fontId="8" fillId="0" borderId="7" xfId="0" applyNumberFormat="1" applyFont="1" applyBorder="1" applyAlignment="1">
      <alignment/>
    </xf>
    <xf numFmtId="164" fontId="8" fillId="0" borderId="6" xfId="0" applyNumberFormat="1" applyFont="1" applyBorder="1" applyAlignment="1">
      <alignment/>
    </xf>
    <xf numFmtId="164" fontId="8" fillId="0" borderId="8" xfId="0" applyNumberFormat="1" applyFont="1" applyBorder="1" applyAlignment="1">
      <alignment/>
    </xf>
    <xf numFmtId="164" fontId="8" fillId="0" borderId="9" xfId="0" applyNumberFormat="1" applyFont="1" applyBorder="1" applyAlignment="1">
      <alignment/>
    </xf>
    <xf numFmtId="164" fontId="9" fillId="0" borderId="6" xfId="0" applyNumberFormat="1" applyFont="1" applyFill="1" applyBorder="1" applyAlignment="1">
      <alignment vertical="top"/>
    </xf>
    <xf numFmtId="164" fontId="13" fillId="0" borderId="10" xfId="0" applyNumberFormat="1" applyFont="1" applyFill="1" applyBorder="1" applyAlignment="1">
      <alignment vertical="top" wrapText="1"/>
    </xf>
    <xf numFmtId="164" fontId="6" fillId="0" borderId="11" xfId="0" applyNumberFormat="1" applyFont="1" applyFill="1" applyBorder="1" applyAlignment="1">
      <alignment/>
    </xf>
    <xf numFmtId="164" fontId="14" fillId="0" borderId="12" xfId="0" applyNumberFormat="1" applyFont="1" applyFill="1" applyBorder="1" applyAlignment="1">
      <alignment/>
    </xf>
    <xf numFmtId="164" fontId="14" fillId="0" borderId="11" xfId="0" applyNumberFormat="1" applyFont="1" applyFill="1" applyBorder="1" applyAlignment="1">
      <alignment/>
    </xf>
    <xf numFmtId="164" fontId="14" fillId="0" borderId="13" xfId="0" applyNumberFormat="1" applyFont="1" applyFill="1" applyBorder="1" applyAlignment="1">
      <alignment/>
    </xf>
    <xf numFmtId="164" fontId="14" fillId="0" borderId="14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5" fillId="0" borderId="0" xfId="0" applyNumberFormat="1" applyFont="1" applyFill="1" applyAlignment="1">
      <alignment/>
    </xf>
    <xf numFmtId="164" fontId="9" fillId="0" borderId="15" xfId="0" applyNumberFormat="1" applyFont="1" applyBorder="1" applyAlignment="1">
      <alignment/>
    </xf>
    <xf numFmtId="164" fontId="10" fillId="0" borderId="16" xfId="0" applyNumberFormat="1" applyFont="1" applyBorder="1" applyAlignment="1">
      <alignment/>
    </xf>
    <xf numFmtId="164" fontId="10" fillId="0" borderId="15" xfId="0" applyNumberFormat="1" applyFont="1" applyBorder="1" applyAlignment="1">
      <alignment/>
    </xf>
    <xf numFmtId="164" fontId="10" fillId="0" borderId="17" xfId="0" applyNumberFormat="1" applyFont="1" applyBorder="1" applyAlignment="1">
      <alignment/>
    </xf>
    <xf numFmtId="164" fontId="10" fillId="0" borderId="18" xfId="0" applyNumberFormat="1" applyFont="1" applyBorder="1" applyAlignment="1">
      <alignment/>
    </xf>
    <xf numFmtId="164" fontId="12" fillId="0" borderId="0" xfId="0" applyNumberFormat="1" applyFont="1" applyFill="1" applyAlignment="1">
      <alignment/>
    </xf>
    <xf numFmtId="164" fontId="9" fillId="0" borderId="19" xfId="0" applyNumberFormat="1" applyFont="1" applyBorder="1" applyAlignment="1">
      <alignment/>
    </xf>
    <xf numFmtId="164" fontId="10" fillId="0" borderId="20" xfId="0" applyNumberFormat="1" applyFont="1" applyBorder="1" applyAlignment="1">
      <alignment/>
    </xf>
    <xf numFmtId="164" fontId="10" fillId="0" borderId="19" xfId="0" applyNumberFormat="1" applyFont="1" applyBorder="1" applyAlignment="1">
      <alignment/>
    </xf>
    <xf numFmtId="164" fontId="10" fillId="0" borderId="21" xfId="0" applyNumberFormat="1" applyFont="1" applyBorder="1" applyAlignment="1">
      <alignment/>
    </xf>
    <xf numFmtId="164" fontId="10" fillId="0" borderId="22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164" fontId="14" fillId="0" borderId="12" xfId="0" applyNumberFormat="1" applyFont="1" applyBorder="1" applyAlignment="1">
      <alignment/>
    </xf>
    <xf numFmtId="164" fontId="14" fillId="0" borderId="11" xfId="0" applyNumberFormat="1" applyFont="1" applyBorder="1" applyAlignment="1">
      <alignment/>
    </xf>
    <xf numFmtId="164" fontId="14" fillId="0" borderId="13" xfId="0" applyNumberFormat="1" applyFont="1" applyBorder="1" applyAlignment="1">
      <alignment/>
    </xf>
    <xf numFmtId="164" fontId="14" fillId="0" borderId="14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6" fillId="0" borderId="23" xfId="0" applyNumberFormat="1" applyFont="1" applyBorder="1" applyAlignment="1">
      <alignment/>
    </xf>
    <xf numFmtId="164" fontId="17" fillId="0" borderId="24" xfId="0" applyNumberFormat="1" applyFont="1" applyBorder="1" applyAlignment="1">
      <alignment/>
    </xf>
    <xf numFmtId="164" fontId="17" fillId="0" borderId="23" xfId="0" applyNumberFormat="1" applyFont="1" applyBorder="1" applyAlignment="1">
      <alignment/>
    </xf>
    <xf numFmtId="164" fontId="17" fillId="0" borderId="25" xfId="0" applyNumberFormat="1" applyFont="1" applyBorder="1" applyAlignment="1">
      <alignment/>
    </xf>
    <xf numFmtId="164" fontId="17" fillId="0" borderId="26" xfId="0" applyNumberFormat="1" applyFont="1" applyBorder="1" applyAlignment="1">
      <alignment/>
    </xf>
    <xf numFmtId="164" fontId="18" fillId="0" borderId="0" xfId="0" applyNumberFormat="1" applyFont="1" applyBorder="1" applyAlignment="1">
      <alignment/>
    </xf>
    <xf numFmtId="164" fontId="15" fillId="0" borderId="0" xfId="0" applyNumberFormat="1" applyFont="1" applyAlignment="1">
      <alignment/>
    </xf>
    <xf numFmtId="164" fontId="7" fillId="0" borderId="27" xfId="0" applyNumberFormat="1" applyFont="1" applyBorder="1" applyAlignment="1">
      <alignment/>
    </xf>
    <xf numFmtId="164" fontId="8" fillId="0" borderId="28" xfId="0" applyNumberFormat="1" applyFont="1" applyBorder="1" applyAlignment="1">
      <alignment/>
    </xf>
    <xf numFmtId="164" fontId="8" fillId="0" borderId="27" xfId="0" applyNumberFormat="1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164" fontId="8" fillId="0" borderId="29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8" fillId="0" borderId="30" xfId="0" applyNumberFormat="1" applyFont="1" applyBorder="1" applyAlignment="1">
      <alignment/>
    </xf>
    <xf numFmtId="164" fontId="8" fillId="0" borderId="31" xfId="0" applyNumberFormat="1" applyFont="1" applyBorder="1" applyAlignment="1">
      <alignment/>
    </xf>
    <xf numFmtId="164" fontId="19" fillId="0" borderId="16" xfId="0" applyNumberFormat="1" applyFont="1" applyBorder="1" applyAlignment="1">
      <alignment/>
    </xf>
    <xf numFmtId="164" fontId="7" fillId="0" borderId="6" xfId="0" applyNumberFormat="1" applyFont="1" applyBorder="1" applyAlignment="1">
      <alignment/>
    </xf>
    <xf numFmtId="164" fontId="16" fillId="0" borderId="11" xfId="0" applyNumberFormat="1" applyFont="1" applyBorder="1" applyAlignment="1">
      <alignment/>
    </xf>
    <xf numFmtId="164" fontId="17" fillId="0" borderId="12" xfId="0" applyNumberFormat="1" applyFont="1" applyBorder="1" applyAlignment="1">
      <alignment/>
    </xf>
    <xf numFmtId="164" fontId="17" fillId="0" borderId="11" xfId="0" applyNumberFormat="1" applyFont="1" applyBorder="1" applyAlignment="1">
      <alignment/>
    </xf>
    <xf numFmtId="164" fontId="17" fillId="0" borderId="13" xfId="0" applyNumberFormat="1" applyFont="1" applyBorder="1" applyAlignment="1">
      <alignment/>
    </xf>
    <xf numFmtId="164" fontId="17" fillId="0" borderId="14" xfId="0" applyNumberFormat="1" applyFont="1" applyBorder="1" applyAlignment="1">
      <alignment/>
    </xf>
    <xf numFmtId="164" fontId="7" fillId="0" borderId="32" xfId="0" applyNumberFormat="1" applyFont="1" applyBorder="1" applyAlignment="1">
      <alignment/>
    </xf>
    <xf numFmtId="164" fontId="8" fillId="0" borderId="33" xfId="0" applyNumberFormat="1" applyFont="1" applyBorder="1" applyAlignment="1">
      <alignment/>
    </xf>
    <xf numFmtId="164" fontId="8" fillId="0" borderId="32" xfId="0" applyNumberFormat="1" applyFont="1" applyBorder="1" applyAlignment="1">
      <alignment/>
    </xf>
    <xf numFmtId="164" fontId="6" fillId="0" borderId="23" xfId="0" applyNumberFormat="1" applyFont="1" applyBorder="1" applyAlignment="1">
      <alignment horizontal="center"/>
    </xf>
    <xf numFmtId="164" fontId="8" fillId="0" borderId="24" xfId="0" applyNumberFormat="1" applyFont="1" applyBorder="1" applyAlignment="1">
      <alignment/>
    </xf>
    <xf numFmtId="164" fontId="8" fillId="0" borderId="23" xfId="0" applyNumberFormat="1" applyFont="1" applyBorder="1" applyAlignment="1">
      <alignment/>
    </xf>
    <xf numFmtId="164" fontId="8" fillId="0" borderId="25" xfId="0" applyNumberFormat="1" applyFont="1" applyBorder="1" applyAlignment="1">
      <alignment/>
    </xf>
    <xf numFmtId="164" fontId="8" fillId="0" borderId="26" xfId="0" applyNumberFormat="1" applyFont="1" applyBorder="1" applyAlignment="1">
      <alignment/>
    </xf>
    <xf numFmtId="164" fontId="7" fillId="0" borderId="34" xfId="0" applyNumberFormat="1" applyFont="1" applyBorder="1" applyAlignment="1">
      <alignment/>
    </xf>
    <xf numFmtId="164" fontId="8" fillId="0" borderId="35" xfId="0" applyNumberFormat="1" applyFont="1" applyBorder="1" applyAlignment="1">
      <alignment/>
    </xf>
    <xf numFmtId="164" fontId="8" fillId="0" borderId="34" xfId="0" applyNumberFormat="1" applyFont="1" applyBorder="1" applyAlignment="1">
      <alignment/>
    </xf>
    <xf numFmtId="164" fontId="7" fillId="0" borderId="0" xfId="0" applyNumberFormat="1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67"/>
  <sheetViews>
    <sheetView tabSelected="1" workbookViewId="0" topLeftCell="A1">
      <selection activeCell="F4" sqref="F4"/>
    </sheetView>
  </sheetViews>
  <sheetFormatPr defaultColWidth="9.00390625" defaultRowHeight="12.75"/>
  <cols>
    <col min="1" max="1" width="63.625" style="3" customWidth="1"/>
    <col min="2" max="13" width="12.75390625" style="3" customWidth="1"/>
    <col min="14" max="16384" width="14.75390625" style="3" customWidth="1"/>
  </cols>
  <sheetData>
    <row r="1" spans="1:25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ht="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11" ht="15.75" customHeight="1">
      <c r="A3" s="5"/>
      <c r="E3" s="6" t="s">
        <v>2</v>
      </c>
      <c r="F3" s="7">
        <v>44599</v>
      </c>
      <c r="J3" s="8"/>
      <c r="K3" s="8"/>
    </row>
    <row r="4" spans="1:255" ht="12.75">
      <c r="A4" s="9"/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</row>
    <row r="5" spans="1:255" ht="12.75">
      <c r="A5" s="11" t="s">
        <v>15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</row>
    <row r="6" spans="1:255" ht="12.75">
      <c r="A6" s="12" t="s">
        <v>16</v>
      </c>
      <c r="B6" s="13">
        <v>92586.93599999997</v>
      </c>
      <c r="C6" s="14">
        <v>78796.07800000002</v>
      </c>
      <c r="D6" s="15">
        <v>72446.085</v>
      </c>
      <c r="E6" s="15">
        <v>69875.61199999996</v>
      </c>
      <c r="F6" s="15">
        <v>69028.93099999997</v>
      </c>
      <c r="G6" s="15">
        <v>68572.91599999998</v>
      </c>
      <c r="H6" s="15">
        <v>69793.107</v>
      </c>
      <c r="I6" s="15">
        <v>64869.666</v>
      </c>
      <c r="J6" s="15">
        <v>66731.81600000002</v>
      </c>
      <c r="K6" s="15">
        <v>68261.46399999999</v>
      </c>
      <c r="L6" s="15">
        <v>70472.693</v>
      </c>
      <c r="M6" s="16">
        <v>87365.45599999999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</row>
    <row r="7" spans="1:255" s="24" customFormat="1" ht="11.25">
      <c r="A7" s="18" t="s">
        <v>17</v>
      </c>
      <c r="B7" s="19">
        <f>B6</f>
        <v>92586.93599999997</v>
      </c>
      <c r="C7" s="20">
        <f aca="true" t="shared" si="0" ref="C7:M7">B7+C6</f>
        <v>171383.014</v>
      </c>
      <c r="D7" s="21">
        <f t="shared" si="0"/>
        <v>243829.099</v>
      </c>
      <c r="E7" s="21">
        <f t="shared" si="0"/>
        <v>313704.71099999995</v>
      </c>
      <c r="F7" s="21">
        <f t="shared" si="0"/>
        <v>382733.64199999993</v>
      </c>
      <c r="G7" s="21">
        <f t="shared" si="0"/>
        <v>451306.5579999999</v>
      </c>
      <c r="H7" s="21">
        <f t="shared" si="0"/>
        <v>521099.6649999999</v>
      </c>
      <c r="I7" s="21">
        <f t="shared" si="0"/>
        <v>585969.3309999999</v>
      </c>
      <c r="J7" s="21">
        <f t="shared" si="0"/>
        <v>652701.1469999999</v>
      </c>
      <c r="K7" s="21">
        <f t="shared" si="0"/>
        <v>720962.6109999999</v>
      </c>
      <c r="L7" s="21">
        <f t="shared" si="0"/>
        <v>791435.3039999999</v>
      </c>
      <c r="M7" s="22">
        <f t="shared" si="0"/>
        <v>878800.7599999999</v>
      </c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31" customFormat="1" ht="12.75">
      <c r="A8" s="25" t="s">
        <v>18</v>
      </c>
      <c r="B8" s="26">
        <v>15617.5</v>
      </c>
      <c r="C8" s="27">
        <v>15617.5</v>
      </c>
      <c r="D8" s="28">
        <v>15617.5</v>
      </c>
      <c r="E8" s="28">
        <v>15617.5</v>
      </c>
      <c r="F8" s="28">
        <v>15617.5</v>
      </c>
      <c r="G8" s="28">
        <v>15617.5</v>
      </c>
      <c r="H8" s="28">
        <v>15617.5</v>
      </c>
      <c r="I8" s="28">
        <v>15617.5</v>
      </c>
      <c r="J8" s="28">
        <v>15617.5</v>
      </c>
      <c r="K8" s="28">
        <v>15617.5</v>
      </c>
      <c r="L8" s="28">
        <v>15617.5</v>
      </c>
      <c r="M8" s="29">
        <v>15617.8</v>
      </c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</row>
    <row r="9" spans="1:255" s="24" customFormat="1" ht="11.25">
      <c r="A9" s="18" t="s">
        <v>17</v>
      </c>
      <c r="B9" s="19">
        <f>B8</f>
        <v>15617.5</v>
      </c>
      <c r="C9" s="20">
        <f aca="true" t="shared" si="1" ref="C9:M9">B9+C8</f>
        <v>31235</v>
      </c>
      <c r="D9" s="21">
        <f t="shared" si="1"/>
        <v>46852.5</v>
      </c>
      <c r="E9" s="21">
        <f t="shared" si="1"/>
        <v>62470</v>
      </c>
      <c r="F9" s="21">
        <f t="shared" si="1"/>
        <v>78087.5</v>
      </c>
      <c r="G9" s="21">
        <f t="shared" si="1"/>
        <v>93705</v>
      </c>
      <c r="H9" s="21">
        <f t="shared" si="1"/>
        <v>109322.5</v>
      </c>
      <c r="I9" s="21">
        <f t="shared" si="1"/>
        <v>124940</v>
      </c>
      <c r="J9" s="21">
        <f t="shared" si="1"/>
        <v>140557.5</v>
      </c>
      <c r="K9" s="21">
        <f t="shared" si="1"/>
        <v>156175</v>
      </c>
      <c r="L9" s="21">
        <f t="shared" si="1"/>
        <v>171792.5</v>
      </c>
      <c r="M9" s="22">
        <f t="shared" si="1"/>
        <v>187410.3</v>
      </c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24" customFormat="1" ht="13.5" customHeight="1">
      <c r="A10" s="32" t="s">
        <v>19</v>
      </c>
      <c r="B10" s="33">
        <v>5899.2919999999995</v>
      </c>
      <c r="C10" s="34">
        <v>5899.2919999999995</v>
      </c>
      <c r="D10" s="35">
        <v>5899.2919999999995</v>
      </c>
      <c r="E10" s="35">
        <v>5899.2919999999995</v>
      </c>
      <c r="F10" s="35">
        <v>5899.2919999999995</v>
      </c>
      <c r="G10" s="35">
        <v>5899.2919999999995</v>
      </c>
      <c r="H10" s="35">
        <v>5899.2919999999995</v>
      </c>
      <c r="I10" s="35">
        <v>5899.2919999999995</v>
      </c>
      <c r="J10" s="35">
        <v>5899.2919999999995</v>
      </c>
      <c r="K10" s="35">
        <v>5899.2919999999995</v>
      </c>
      <c r="L10" s="35">
        <v>5899.2919999999995</v>
      </c>
      <c r="M10" s="36">
        <v>5899.2880000000005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</row>
    <row r="11" spans="1:255" s="24" customFormat="1" ht="11.25">
      <c r="A11" s="37" t="s">
        <v>17</v>
      </c>
      <c r="B11" s="19">
        <f>B10</f>
        <v>5899.2919999999995</v>
      </c>
      <c r="C11" s="20">
        <f aca="true" t="shared" si="2" ref="C11:M11">B11+C10</f>
        <v>11798.583999999999</v>
      </c>
      <c r="D11" s="21">
        <f t="shared" si="2"/>
        <v>17697.875999999997</v>
      </c>
      <c r="E11" s="21">
        <f t="shared" si="2"/>
        <v>23597.167999999998</v>
      </c>
      <c r="F11" s="21">
        <f t="shared" si="2"/>
        <v>29496.46</v>
      </c>
      <c r="G11" s="21">
        <f t="shared" si="2"/>
        <v>35395.752</v>
      </c>
      <c r="H11" s="21">
        <f t="shared" si="2"/>
        <v>41295.044</v>
      </c>
      <c r="I11" s="21">
        <f t="shared" si="2"/>
        <v>47194.336</v>
      </c>
      <c r="J11" s="21">
        <f t="shared" si="2"/>
        <v>53093.628000000004</v>
      </c>
      <c r="K11" s="21">
        <f t="shared" si="2"/>
        <v>58992.920000000006</v>
      </c>
      <c r="L11" s="21">
        <f t="shared" si="2"/>
        <v>64892.21200000001</v>
      </c>
      <c r="M11" s="22">
        <f t="shared" si="2"/>
        <v>70791.5</v>
      </c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24" customFormat="1" ht="36" customHeight="1">
      <c r="A12" s="38" t="s">
        <v>20</v>
      </c>
      <c r="B12" s="33">
        <v>14871.3</v>
      </c>
      <c r="C12" s="34">
        <v>14871.3</v>
      </c>
      <c r="D12" s="35">
        <v>14871.3</v>
      </c>
      <c r="E12" s="35">
        <v>14871.3</v>
      </c>
      <c r="F12" s="35">
        <v>14871.2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6">
        <v>0</v>
      </c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24" customFormat="1" ht="11.25">
      <c r="A13" s="18" t="s">
        <v>17</v>
      </c>
      <c r="B13" s="19">
        <f>B12</f>
        <v>14871.3</v>
      </c>
      <c r="C13" s="20">
        <f aca="true" t="shared" si="3" ref="C13:M13">B13+C12</f>
        <v>29742.6</v>
      </c>
      <c r="D13" s="21">
        <f t="shared" si="3"/>
        <v>44613.899999999994</v>
      </c>
      <c r="E13" s="21">
        <f t="shared" si="3"/>
        <v>59485.2</v>
      </c>
      <c r="F13" s="21">
        <f t="shared" si="3"/>
        <v>74356.4</v>
      </c>
      <c r="G13" s="21">
        <f t="shared" si="3"/>
        <v>74356.4</v>
      </c>
      <c r="H13" s="21">
        <f t="shared" si="3"/>
        <v>74356.4</v>
      </c>
      <c r="I13" s="21">
        <f t="shared" si="3"/>
        <v>74356.4</v>
      </c>
      <c r="J13" s="21">
        <f t="shared" si="3"/>
        <v>74356.4</v>
      </c>
      <c r="K13" s="21">
        <f t="shared" si="3"/>
        <v>74356.4</v>
      </c>
      <c r="L13" s="21">
        <f t="shared" si="3"/>
        <v>74356.4</v>
      </c>
      <c r="M13" s="22">
        <f t="shared" si="3"/>
        <v>74356.4</v>
      </c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45" customFormat="1" ht="11.25">
      <c r="A14" s="39" t="s">
        <v>21</v>
      </c>
      <c r="B14" s="40">
        <f>B6+B8+B10+B12</f>
        <v>128975.02799999998</v>
      </c>
      <c r="C14" s="41">
        <f aca="true" t="shared" si="4" ref="C14:M14">C6+C8+C10+C12</f>
        <v>115184.17000000003</v>
      </c>
      <c r="D14" s="42">
        <f t="shared" si="4"/>
        <v>108834.17700000001</v>
      </c>
      <c r="E14" s="42">
        <f t="shared" si="4"/>
        <v>106263.70399999997</v>
      </c>
      <c r="F14" s="42">
        <f t="shared" si="4"/>
        <v>105416.92299999997</v>
      </c>
      <c r="G14" s="42">
        <f t="shared" si="4"/>
        <v>90089.70799999998</v>
      </c>
      <c r="H14" s="42">
        <f t="shared" si="4"/>
        <v>91309.899</v>
      </c>
      <c r="I14" s="42">
        <f t="shared" si="4"/>
        <v>86386.458</v>
      </c>
      <c r="J14" s="42">
        <f t="shared" si="4"/>
        <v>88248.60800000002</v>
      </c>
      <c r="K14" s="42">
        <f t="shared" si="4"/>
        <v>89778.256</v>
      </c>
      <c r="L14" s="42">
        <f t="shared" si="4"/>
        <v>91989.485</v>
      </c>
      <c r="M14" s="43">
        <f t="shared" si="4"/>
        <v>108882.544</v>
      </c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</row>
    <row r="15" spans="1:255" s="24" customFormat="1" ht="11.25">
      <c r="A15" s="46" t="s">
        <v>17</v>
      </c>
      <c r="B15" s="47">
        <f>B14</f>
        <v>128975.02799999998</v>
      </c>
      <c r="C15" s="48">
        <f aca="true" t="shared" si="5" ref="C15:M15">B15+C14</f>
        <v>244159.198</v>
      </c>
      <c r="D15" s="49">
        <f t="shared" si="5"/>
        <v>352993.375</v>
      </c>
      <c r="E15" s="49">
        <f t="shared" si="5"/>
        <v>459257.07899999997</v>
      </c>
      <c r="F15" s="49">
        <f t="shared" si="5"/>
        <v>564674.002</v>
      </c>
      <c r="G15" s="49">
        <f t="shared" si="5"/>
        <v>654763.71</v>
      </c>
      <c r="H15" s="49">
        <f t="shared" si="5"/>
        <v>746073.6089999999</v>
      </c>
      <c r="I15" s="49">
        <f t="shared" si="5"/>
        <v>832460.0669999999</v>
      </c>
      <c r="J15" s="49">
        <f t="shared" si="5"/>
        <v>920708.6749999999</v>
      </c>
      <c r="K15" s="49">
        <f t="shared" si="5"/>
        <v>1010486.9309999999</v>
      </c>
      <c r="L15" s="49">
        <f t="shared" si="5"/>
        <v>1102476.416</v>
      </c>
      <c r="M15" s="50">
        <f t="shared" si="5"/>
        <v>1211358.96</v>
      </c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6" spans="1:255" s="51" customFormat="1" ht="11.25">
      <c r="A16" s="25" t="s">
        <v>22</v>
      </c>
      <c r="B16" s="33">
        <v>14683.3</v>
      </c>
      <c r="C16" s="34">
        <v>15139.4</v>
      </c>
      <c r="D16" s="35">
        <v>17209.9</v>
      </c>
      <c r="E16" s="35">
        <v>19613.3</v>
      </c>
      <c r="F16" s="35">
        <v>21917.1</v>
      </c>
      <c r="G16" s="35">
        <v>35599.1</v>
      </c>
      <c r="H16" s="35">
        <v>13384.2</v>
      </c>
      <c r="I16" s="35">
        <v>14022.8</v>
      </c>
      <c r="J16" s="35">
        <v>19930.3</v>
      </c>
      <c r="K16" s="35">
        <v>20116.9</v>
      </c>
      <c r="L16" s="35">
        <v>20264.2</v>
      </c>
      <c r="M16" s="36">
        <v>19690.5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</row>
    <row r="17" spans="1:255" s="24" customFormat="1" ht="11.25">
      <c r="A17" s="52" t="s">
        <v>17</v>
      </c>
      <c r="B17" s="53">
        <f>B16</f>
        <v>14683.300000000001</v>
      </c>
      <c r="C17" s="54">
        <f aca="true" t="shared" si="6" ref="C17:M17">B17+C16</f>
        <v>29822.7</v>
      </c>
      <c r="D17" s="55">
        <f t="shared" si="6"/>
        <v>47032.600000000006</v>
      </c>
      <c r="E17" s="55">
        <f t="shared" si="6"/>
        <v>66645.90000000001</v>
      </c>
      <c r="F17" s="55">
        <f t="shared" si="6"/>
        <v>88563</v>
      </c>
      <c r="G17" s="55">
        <f t="shared" si="6"/>
        <v>124162.1</v>
      </c>
      <c r="H17" s="55">
        <f t="shared" si="6"/>
        <v>137546.30000000002</v>
      </c>
      <c r="I17" s="55">
        <f t="shared" si="6"/>
        <v>151569.1</v>
      </c>
      <c r="J17" s="55">
        <f t="shared" si="6"/>
        <v>171499.4</v>
      </c>
      <c r="K17" s="55">
        <f t="shared" si="6"/>
        <v>191616.3</v>
      </c>
      <c r="L17" s="55">
        <f t="shared" si="6"/>
        <v>211880.5</v>
      </c>
      <c r="M17" s="56">
        <f t="shared" si="6"/>
        <v>231571</v>
      </c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8" customFormat="1" ht="11.25">
      <c r="A18" s="57" t="s">
        <v>23</v>
      </c>
      <c r="B18" s="58">
        <f aca="true" t="shared" si="7" ref="B18:M18">B14+B16</f>
        <v>143658.32799999998</v>
      </c>
      <c r="C18" s="59">
        <f t="shared" si="7"/>
        <v>130323.57000000002</v>
      </c>
      <c r="D18" s="60">
        <f t="shared" si="7"/>
        <v>126044.07700000002</v>
      </c>
      <c r="E18" s="60">
        <f t="shared" si="7"/>
        <v>125877.00399999997</v>
      </c>
      <c r="F18" s="60">
        <f t="shared" si="7"/>
        <v>127334.02299999996</v>
      </c>
      <c r="G18" s="60">
        <f t="shared" si="7"/>
        <v>125688.80799999999</v>
      </c>
      <c r="H18" s="60">
        <f t="shared" si="7"/>
        <v>104694.099</v>
      </c>
      <c r="I18" s="60">
        <f t="shared" si="7"/>
        <v>100409.258</v>
      </c>
      <c r="J18" s="60">
        <f t="shared" si="7"/>
        <v>108178.90800000002</v>
      </c>
      <c r="K18" s="60">
        <f t="shared" si="7"/>
        <v>109895.15599999999</v>
      </c>
      <c r="L18" s="60">
        <f t="shared" si="7"/>
        <v>112253.685</v>
      </c>
      <c r="M18" s="61">
        <f t="shared" si="7"/>
        <v>128573.044</v>
      </c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  <c r="IU18" s="62"/>
    </row>
    <row r="19" spans="1:255" s="69" customFormat="1" ht="10.5">
      <c r="A19" s="63" t="s">
        <v>17</v>
      </c>
      <c r="B19" s="64">
        <f>B18</f>
        <v>143658.32799999998</v>
      </c>
      <c r="C19" s="65">
        <f aca="true" t="shared" si="8" ref="C19:M19">B19+C18</f>
        <v>273981.898</v>
      </c>
      <c r="D19" s="66">
        <f t="shared" si="8"/>
        <v>400025.975</v>
      </c>
      <c r="E19" s="66">
        <f t="shared" si="8"/>
        <v>525902.9789999999</v>
      </c>
      <c r="F19" s="66">
        <f t="shared" si="8"/>
        <v>653237.0019999999</v>
      </c>
      <c r="G19" s="66">
        <f t="shared" si="8"/>
        <v>778925.8099999998</v>
      </c>
      <c r="H19" s="66">
        <f t="shared" si="8"/>
        <v>883619.9089999999</v>
      </c>
      <c r="I19" s="66">
        <f t="shared" si="8"/>
        <v>984029.1669999999</v>
      </c>
      <c r="J19" s="66">
        <f t="shared" si="8"/>
        <v>1092208.075</v>
      </c>
      <c r="K19" s="66">
        <f t="shared" si="8"/>
        <v>1202103.231</v>
      </c>
      <c r="L19" s="66">
        <f t="shared" si="8"/>
        <v>1314356.916</v>
      </c>
      <c r="M19" s="67">
        <f t="shared" si="8"/>
        <v>1442929.96</v>
      </c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8"/>
    </row>
    <row r="20" spans="1:255" ht="12.75">
      <c r="A20" s="70"/>
      <c r="B20" s="71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</row>
    <row r="21" spans="1:255" ht="12.75">
      <c r="A21" s="73" t="s">
        <v>24</v>
      </c>
      <c r="B21" s="74"/>
      <c r="C21" s="75"/>
      <c r="D21" s="76"/>
      <c r="E21" s="76"/>
      <c r="F21" s="76"/>
      <c r="G21" s="76"/>
      <c r="H21" s="76"/>
      <c r="I21" s="76"/>
      <c r="J21" s="76"/>
      <c r="K21" s="76"/>
      <c r="L21" s="76"/>
      <c r="M21" s="7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</row>
    <row r="22" spans="1:255" ht="12.75">
      <c r="A22" s="12" t="s">
        <v>16</v>
      </c>
      <c r="B22" s="13">
        <v>53086.76311</v>
      </c>
      <c r="C22" s="14">
        <v>6966.652649999999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6">
        <v>0</v>
      </c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</row>
    <row r="23" spans="1:255" s="24" customFormat="1" ht="11.25">
      <c r="A23" s="18" t="s">
        <v>17</v>
      </c>
      <c r="B23" s="19">
        <f>B22</f>
        <v>53086.76311</v>
      </c>
      <c r="C23" s="20">
        <f aca="true" t="shared" si="9" ref="C23:M23">B23+C22</f>
        <v>60053.415759999996</v>
      </c>
      <c r="D23" s="21">
        <f t="shared" si="9"/>
        <v>60053.415759999996</v>
      </c>
      <c r="E23" s="21">
        <f t="shared" si="9"/>
        <v>60053.415759999996</v>
      </c>
      <c r="F23" s="21">
        <f t="shared" si="9"/>
        <v>60053.415759999996</v>
      </c>
      <c r="G23" s="21">
        <f t="shared" si="9"/>
        <v>60053.415759999996</v>
      </c>
      <c r="H23" s="21">
        <f t="shared" si="9"/>
        <v>60053.415759999996</v>
      </c>
      <c r="I23" s="21">
        <f t="shared" si="9"/>
        <v>60053.415759999996</v>
      </c>
      <c r="J23" s="21">
        <f t="shared" si="9"/>
        <v>60053.415759999996</v>
      </c>
      <c r="K23" s="21">
        <f t="shared" si="9"/>
        <v>60053.415759999996</v>
      </c>
      <c r="L23" s="21">
        <f t="shared" si="9"/>
        <v>60053.415759999996</v>
      </c>
      <c r="M23" s="22">
        <f t="shared" si="9"/>
        <v>60053.415759999996</v>
      </c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</row>
    <row r="24" spans="1:255" ht="12.75">
      <c r="A24" s="25" t="s">
        <v>18</v>
      </c>
      <c r="B24" s="33">
        <v>15617.5</v>
      </c>
      <c r="C24" s="34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6">
        <v>0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</row>
    <row r="25" spans="1:255" s="24" customFormat="1" ht="11.25">
      <c r="A25" s="18" t="s">
        <v>17</v>
      </c>
      <c r="B25" s="19">
        <f>B24</f>
        <v>15617.5</v>
      </c>
      <c r="C25" s="20">
        <f aca="true" t="shared" si="10" ref="C25:M25">B25+C24</f>
        <v>15617.5</v>
      </c>
      <c r="D25" s="21">
        <f t="shared" si="10"/>
        <v>15617.5</v>
      </c>
      <c r="E25" s="21">
        <f t="shared" si="10"/>
        <v>15617.5</v>
      </c>
      <c r="F25" s="21">
        <f t="shared" si="10"/>
        <v>15617.5</v>
      </c>
      <c r="G25" s="21">
        <f t="shared" si="10"/>
        <v>15617.5</v>
      </c>
      <c r="H25" s="21">
        <f t="shared" si="10"/>
        <v>15617.5</v>
      </c>
      <c r="I25" s="21">
        <f t="shared" si="10"/>
        <v>15617.5</v>
      </c>
      <c r="J25" s="21">
        <f t="shared" si="10"/>
        <v>15617.5</v>
      </c>
      <c r="K25" s="21">
        <f t="shared" si="10"/>
        <v>15617.5</v>
      </c>
      <c r="L25" s="21">
        <f t="shared" si="10"/>
        <v>15617.5</v>
      </c>
      <c r="M25" s="22">
        <f t="shared" si="10"/>
        <v>15617.5</v>
      </c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</row>
    <row r="26" spans="1:255" s="24" customFormat="1" ht="14.25" customHeight="1">
      <c r="A26" s="32" t="s">
        <v>19</v>
      </c>
      <c r="B26" s="33">
        <v>5899.2919999999995</v>
      </c>
      <c r="C26" s="34">
        <v>5899.2919999999995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6">
        <v>0</v>
      </c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</row>
    <row r="27" spans="1:255" s="24" customFormat="1" ht="11.25">
      <c r="A27" s="37" t="s">
        <v>17</v>
      </c>
      <c r="B27" s="19">
        <f>B26</f>
        <v>5899.2919999999995</v>
      </c>
      <c r="C27" s="20">
        <f aca="true" t="shared" si="11" ref="C27:M27">B27+C26</f>
        <v>11798.583999999999</v>
      </c>
      <c r="D27" s="21">
        <f t="shared" si="11"/>
        <v>11798.583999999999</v>
      </c>
      <c r="E27" s="21">
        <f t="shared" si="11"/>
        <v>11798.583999999999</v>
      </c>
      <c r="F27" s="21">
        <f t="shared" si="11"/>
        <v>11798.583999999999</v>
      </c>
      <c r="G27" s="21">
        <f t="shared" si="11"/>
        <v>11798.583999999999</v>
      </c>
      <c r="H27" s="21">
        <f t="shared" si="11"/>
        <v>11798.583999999999</v>
      </c>
      <c r="I27" s="21">
        <f t="shared" si="11"/>
        <v>11798.583999999999</v>
      </c>
      <c r="J27" s="21">
        <f t="shared" si="11"/>
        <v>11798.583999999999</v>
      </c>
      <c r="K27" s="21">
        <f t="shared" si="11"/>
        <v>11798.583999999999</v>
      </c>
      <c r="L27" s="21">
        <f t="shared" si="11"/>
        <v>11798.583999999999</v>
      </c>
      <c r="M27" s="22">
        <f t="shared" si="11"/>
        <v>11798.583999999999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</row>
    <row r="28" spans="1:255" s="24" customFormat="1" ht="34.5" customHeight="1">
      <c r="A28" s="38" t="s">
        <v>20</v>
      </c>
      <c r="B28" s="33">
        <v>6410.4749999999985</v>
      </c>
      <c r="C28" s="34">
        <v>5922.01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6">
        <v>0</v>
      </c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</row>
    <row r="29" spans="1:255" s="24" customFormat="1" ht="11.25">
      <c r="A29" s="18" t="s">
        <v>17</v>
      </c>
      <c r="B29" s="19">
        <f>B28</f>
        <v>6410.4749999999985</v>
      </c>
      <c r="C29" s="20">
        <f aca="true" t="shared" si="12" ref="C29:M29">B29+C28</f>
        <v>12332.484999999997</v>
      </c>
      <c r="D29" s="21">
        <f t="shared" si="12"/>
        <v>12332.484999999997</v>
      </c>
      <c r="E29" s="21">
        <f t="shared" si="12"/>
        <v>12332.484999999997</v>
      </c>
      <c r="F29" s="21">
        <f t="shared" si="12"/>
        <v>12332.484999999997</v>
      </c>
      <c r="G29" s="21">
        <f t="shared" si="12"/>
        <v>12332.484999999997</v>
      </c>
      <c r="H29" s="21">
        <f t="shared" si="12"/>
        <v>12332.484999999997</v>
      </c>
      <c r="I29" s="21">
        <f t="shared" si="12"/>
        <v>12332.484999999997</v>
      </c>
      <c r="J29" s="21">
        <f t="shared" si="12"/>
        <v>12332.484999999997</v>
      </c>
      <c r="K29" s="21">
        <f t="shared" si="12"/>
        <v>12332.484999999997</v>
      </c>
      <c r="L29" s="21">
        <f t="shared" si="12"/>
        <v>12332.484999999997</v>
      </c>
      <c r="M29" s="22">
        <f t="shared" si="12"/>
        <v>12332.484999999997</v>
      </c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</row>
    <row r="30" spans="1:255" s="69" customFormat="1" ht="11.25">
      <c r="A30" s="57" t="s">
        <v>21</v>
      </c>
      <c r="B30" s="58">
        <f>B22+B24+B26+B28</f>
        <v>81014.03010999999</v>
      </c>
      <c r="C30" s="59">
        <f aca="true" t="shared" si="13" ref="C30:M30">C22+C24+C26+C28</f>
        <v>18787.954649999996</v>
      </c>
      <c r="D30" s="60">
        <f t="shared" si="13"/>
        <v>0</v>
      </c>
      <c r="E30" s="60">
        <f t="shared" si="13"/>
        <v>0</v>
      </c>
      <c r="F30" s="60">
        <f t="shared" si="13"/>
        <v>0</v>
      </c>
      <c r="G30" s="60">
        <f t="shared" si="13"/>
        <v>0</v>
      </c>
      <c r="H30" s="60">
        <f t="shared" si="13"/>
        <v>0</v>
      </c>
      <c r="I30" s="60">
        <f t="shared" si="13"/>
        <v>0</v>
      </c>
      <c r="J30" s="60">
        <f t="shared" si="13"/>
        <v>0</v>
      </c>
      <c r="K30" s="60">
        <f t="shared" si="13"/>
        <v>0</v>
      </c>
      <c r="L30" s="60">
        <f t="shared" si="13"/>
        <v>0</v>
      </c>
      <c r="M30" s="61">
        <f t="shared" si="13"/>
        <v>0</v>
      </c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  <c r="IT30" s="62"/>
      <c r="IU30" s="62"/>
    </row>
    <row r="31" spans="1:255" s="24" customFormat="1" ht="11.25">
      <c r="A31" s="46" t="s">
        <v>17</v>
      </c>
      <c r="B31" s="78">
        <f>B30</f>
        <v>81014.03010999999</v>
      </c>
      <c r="C31" s="48">
        <f aca="true" t="shared" si="14" ref="C31:M31">B31+C30</f>
        <v>99801.98475999999</v>
      </c>
      <c r="D31" s="49">
        <f t="shared" si="14"/>
        <v>99801.98475999999</v>
      </c>
      <c r="E31" s="49">
        <f t="shared" si="14"/>
        <v>99801.98475999999</v>
      </c>
      <c r="F31" s="49">
        <f t="shared" si="14"/>
        <v>99801.98475999999</v>
      </c>
      <c r="G31" s="49">
        <f t="shared" si="14"/>
        <v>99801.98475999999</v>
      </c>
      <c r="H31" s="49">
        <f t="shared" si="14"/>
        <v>99801.98475999999</v>
      </c>
      <c r="I31" s="49">
        <f t="shared" si="14"/>
        <v>99801.98475999999</v>
      </c>
      <c r="J31" s="49">
        <f t="shared" si="14"/>
        <v>99801.98475999999</v>
      </c>
      <c r="K31" s="49">
        <f t="shared" si="14"/>
        <v>99801.98475999999</v>
      </c>
      <c r="L31" s="49">
        <f t="shared" si="14"/>
        <v>99801.98475999999</v>
      </c>
      <c r="M31" s="50">
        <f t="shared" si="14"/>
        <v>99801.98475999999</v>
      </c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</row>
    <row r="32" spans="1:255" s="24" customFormat="1" ht="11.25">
      <c r="A32" s="79" t="s">
        <v>22</v>
      </c>
      <c r="B32" s="33">
        <v>14683.3</v>
      </c>
      <c r="C32" s="34">
        <v>7926.1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6">
        <v>0</v>
      </c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</row>
    <row r="33" spans="1:255" s="24" customFormat="1" ht="11.25">
      <c r="A33" s="52" t="s">
        <v>17</v>
      </c>
      <c r="B33" s="53">
        <f>B32</f>
        <v>14683.300000000001</v>
      </c>
      <c r="C33" s="54">
        <f aca="true" t="shared" si="15" ref="C33:M33">B33+C32</f>
        <v>22609.4</v>
      </c>
      <c r="D33" s="55">
        <f t="shared" si="15"/>
        <v>22609.4</v>
      </c>
      <c r="E33" s="55">
        <f t="shared" si="15"/>
        <v>22609.4</v>
      </c>
      <c r="F33" s="55">
        <f t="shared" si="15"/>
        <v>22609.4</v>
      </c>
      <c r="G33" s="55">
        <f t="shared" si="15"/>
        <v>22609.4</v>
      </c>
      <c r="H33" s="55">
        <f t="shared" si="15"/>
        <v>22609.4</v>
      </c>
      <c r="I33" s="55">
        <f t="shared" si="15"/>
        <v>22609.4</v>
      </c>
      <c r="J33" s="55">
        <f t="shared" si="15"/>
        <v>22609.4</v>
      </c>
      <c r="K33" s="55">
        <f t="shared" si="15"/>
        <v>22609.4</v>
      </c>
      <c r="L33" s="55">
        <f t="shared" si="15"/>
        <v>22609.4</v>
      </c>
      <c r="M33" s="56">
        <f t="shared" si="15"/>
        <v>22609.4</v>
      </c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</row>
    <row r="34" spans="1:255" s="8" customFormat="1" ht="11.25">
      <c r="A34" s="57" t="s">
        <v>23</v>
      </c>
      <c r="B34" s="58">
        <f aca="true" t="shared" si="16" ref="B34:M34">B30+B32</f>
        <v>95697.33011</v>
      </c>
      <c r="C34" s="59">
        <f t="shared" si="16"/>
        <v>26714.05465</v>
      </c>
      <c r="D34" s="60">
        <f t="shared" si="16"/>
        <v>0</v>
      </c>
      <c r="E34" s="60">
        <f t="shared" si="16"/>
        <v>0</v>
      </c>
      <c r="F34" s="60">
        <f t="shared" si="16"/>
        <v>0</v>
      </c>
      <c r="G34" s="60">
        <f t="shared" si="16"/>
        <v>0</v>
      </c>
      <c r="H34" s="60">
        <f t="shared" si="16"/>
        <v>0</v>
      </c>
      <c r="I34" s="60">
        <f t="shared" si="16"/>
        <v>0</v>
      </c>
      <c r="J34" s="60">
        <f t="shared" si="16"/>
        <v>0</v>
      </c>
      <c r="K34" s="60">
        <f t="shared" si="16"/>
        <v>0</v>
      </c>
      <c r="L34" s="60">
        <f t="shared" si="16"/>
        <v>0</v>
      </c>
      <c r="M34" s="61">
        <f t="shared" si="16"/>
        <v>0</v>
      </c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  <c r="IR34" s="62"/>
      <c r="IS34" s="62"/>
      <c r="IT34" s="62"/>
      <c r="IU34" s="62"/>
    </row>
    <row r="35" spans="1:255" s="69" customFormat="1" ht="10.5">
      <c r="A35" s="80" t="s">
        <v>17</v>
      </c>
      <c r="B35" s="81">
        <f>B34</f>
        <v>95697.33011</v>
      </c>
      <c r="C35" s="82">
        <f aca="true" t="shared" si="17" ref="C35:M35">B35+C34</f>
        <v>122411.38475999999</v>
      </c>
      <c r="D35" s="83">
        <f t="shared" si="17"/>
        <v>122411.38475999999</v>
      </c>
      <c r="E35" s="83">
        <f t="shared" si="17"/>
        <v>122411.38475999999</v>
      </c>
      <c r="F35" s="83">
        <f t="shared" si="17"/>
        <v>122411.38475999999</v>
      </c>
      <c r="G35" s="83">
        <f t="shared" si="17"/>
        <v>122411.38475999999</v>
      </c>
      <c r="H35" s="83">
        <f t="shared" si="17"/>
        <v>122411.38475999999</v>
      </c>
      <c r="I35" s="83">
        <f t="shared" si="17"/>
        <v>122411.38475999999</v>
      </c>
      <c r="J35" s="83">
        <f t="shared" si="17"/>
        <v>122411.38475999999</v>
      </c>
      <c r="K35" s="83">
        <f t="shared" si="17"/>
        <v>122411.38475999999</v>
      </c>
      <c r="L35" s="83">
        <f t="shared" si="17"/>
        <v>122411.38475999999</v>
      </c>
      <c r="M35" s="84">
        <f t="shared" si="17"/>
        <v>122411.38475999999</v>
      </c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8"/>
    </row>
    <row r="36" spans="1:255" ht="12.75">
      <c r="A36" s="85"/>
      <c r="B36" s="8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</row>
    <row r="37" spans="1:255" ht="12.75">
      <c r="A37" s="88" t="s">
        <v>25</v>
      </c>
      <c r="B37" s="89"/>
      <c r="C37" s="90"/>
      <c r="D37" s="91"/>
      <c r="E37" s="91"/>
      <c r="F37" s="91"/>
      <c r="G37" s="91"/>
      <c r="H37" s="91"/>
      <c r="I37" s="91"/>
      <c r="J37" s="91"/>
      <c r="K37" s="91"/>
      <c r="L37" s="91"/>
      <c r="M37" s="92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</row>
    <row r="38" spans="1:255" ht="12.75">
      <c r="A38" s="12" t="s">
        <v>16</v>
      </c>
      <c r="B38" s="13">
        <f aca="true" t="shared" si="18" ref="B38:M51">IF(B6=0,0,ROUND(B22/B6*100,1))</f>
        <v>57.3</v>
      </c>
      <c r="C38" s="14">
        <f t="shared" si="18"/>
        <v>8.8</v>
      </c>
      <c r="D38" s="15">
        <f t="shared" si="18"/>
        <v>0</v>
      </c>
      <c r="E38" s="15">
        <f t="shared" si="18"/>
        <v>0</v>
      </c>
      <c r="F38" s="15">
        <f t="shared" si="18"/>
        <v>0</v>
      </c>
      <c r="G38" s="15">
        <f t="shared" si="18"/>
        <v>0</v>
      </c>
      <c r="H38" s="15">
        <f t="shared" si="18"/>
        <v>0</v>
      </c>
      <c r="I38" s="15">
        <f t="shared" si="18"/>
        <v>0</v>
      </c>
      <c r="J38" s="15">
        <f t="shared" si="18"/>
        <v>0</v>
      </c>
      <c r="K38" s="15">
        <f t="shared" si="18"/>
        <v>0</v>
      </c>
      <c r="L38" s="15">
        <f t="shared" si="18"/>
        <v>0</v>
      </c>
      <c r="M38" s="16">
        <f t="shared" si="18"/>
        <v>0</v>
      </c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</row>
    <row r="39" spans="1:255" ht="12.75">
      <c r="A39" s="18" t="s">
        <v>17</v>
      </c>
      <c r="B39" s="19">
        <f t="shared" si="18"/>
        <v>57.3</v>
      </c>
      <c r="C39" s="20">
        <f t="shared" si="18"/>
        <v>35</v>
      </c>
      <c r="D39" s="21">
        <f t="shared" si="18"/>
        <v>24.6</v>
      </c>
      <c r="E39" s="21">
        <f t="shared" si="18"/>
        <v>19.1</v>
      </c>
      <c r="F39" s="21">
        <f t="shared" si="18"/>
        <v>15.7</v>
      </c>
      <c r="G39" s="21">
        <f t="shared" si="18"/>
        <v>13.3</v>
      </c>
      <c r="H39" s="21">
        <f t="shared" si="18"/>
        <v>11.5</v>
      </c>
      <c r="I39" s="21">
        <f t="shared" si="18"/>
        <v>10.2</v>
      </c>
      <c r="J39" s="21">
        <f t="shared" si="18"/>
        <v>9.2</v>
      </c>
      <c r="K39" s="21">
        <f t="shared" si="18"/>
        <v>8.3</v>
      </c>
      <c r="L39" s="21">
        <f t="shared" si="18"/>
        <v>7.6</v>
      </c>
      <c r="M39" s="22">
        <f t="shared" si="18"/>
        <v>6.8</v>
      </c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</row>
    <row r="40" spans="1:255" ht="12.75">
      <c r="A40" s="25" t="s">
        <v>18</v>
      </c>
      <c r="B40" s="33">
        <f t="shared" si="18"/>
        <v>100</v>
      </c>
      <c r="C40" s="34">
        <f t="shared" si="18"/>
        <v>0</v>
      </c>
      <c r="D40" s="35">
        <f t="shared" si="18"/>
        <v>0</v>
      </c>
      <c r="E40" s="35">
        <f t="shared" si="18"/>
        <v>0</v>
      </c>
      <c r="F40" s="35">
        <f t="shared" si="18"/>
        <v>0</v>
      </c>
      <c r="G40" s="35">
        <f t="shared" si="18"/>
        <v>0</v>
      </c>
      <c r="H40" s="35">
        <f t="shared" si="18"/>
        <v>0</v>
      </c>
      <c r="I40" s="35">
        <f t="shared" si="18"/>
        <v>0</v>
      </c>
      <c r="J40" s="35">
        <f t="shared" si="18"/>
        <v>0</v>
      </c>
      <c r="K40" s="35">
        <f t="shared" si="18"/>
        <v>0</v>
      </c>
      <c r="L40" s="35">
        <f t="shared" si="18"/>
        <v>0</v>
      </c>
      <c r="M40" s="36">
        <f t="shared" si="18"/>
        <v>0</v>
      </c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</row>
    <row r="41" spans="1:255" ht="12.75">
      <c r="A41" s="18" t="s">
        <v>17</v>
      </c>
      <c r="B41" s="19">
        <f t="shared" si="18"/>
        <v>100</v>
      </c>
      <c r="C41" s="20">
        <f t="shared" si="18"/>
        <v>50</v>
      </c>
      <c r="D41" s="21">
        <f t="shared" si="18"/>
        <v>33.3</v>
      </c>
      <c r="E41" s="21">
        <f t="shared" si="18"/>
        <v>25</v>
      </c>
      <c r="F41" s="21">
        <f t="shared" si="18"/>
        <v>20</v>
      </c>
      <c r="G41" s="21">
        <f t="shared" si="18"/>
        <v>16.7</v>
      </c>
      <c r="H41" s="21">
        <f t="shared" si="18"/>
        <v>14.3</v>
      </c>
      <c r="I41" s="21">
        <f t="shared" si="18"/>
        <v>12.5</v>
      </c>
      <c r="J41" s="21">
        <f t="shared" si="18"/>
        <v>11.1</v>
      </c>
      <c r="K41" s="21">
        <f t="shared" si="18"/>
        <v>10</v>
      </c>
      <c r="L41" s="21">
        <f t="shared" si="18"/>
        <v>9.1</v>
      </c>
      <c r="M41" s="22">
        <f t="shared" si="18"/>
        <v>8.3</v>
      </c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</row>
    <row r="42" spans="1:255" ht="13.5" customHeight="1">
      <c r="A42" s="32" t="s">
        <v>19</v>
      </c>
      <c r="B42" s="33">
        <f t="shared" si="18"/>
        <v>100</v>
      </c>
      <c r="C42" s="34">
        <f t="shared" si="18"/>
        <v>100</v>
      </c>
      <c r="D42" s="35">
        <f t="shared" si="18"/>
        <v>0</v>
      </c>
      <c r="E42" s="35">
        <f t="shared" si="18"/>
        <v>0</v>
      </c>
      <c r="F42" s="35">
        <f t="shared" si="18"/>
        <v>0</v>
      </c>
      <c r="G42" s="35">
        <f t="shared" si="18"/>
        <v>0</v>
      </c>
      <c r="H42" s="35">
        <f t="shared" si="18"/>
        <v>0</v>
      </c>
      <c r="I42" s="35">
        <f t="shared" si="18"/>
        <v>0</v>
      </c>
      <c r="J42" s="35">
        <f t="shared" si="18"/>
        <v>0</v>
      </c>
      <c r="K42" s="35">
        <f t="shared" si="18"/>
        <v>0</v>
      </c>
      <c r="L42" s="35">
        <f t="shared" si="18"/>
        <v>0</v>
      </c>
      <c r="M42" s="36">
        <f t="shared" si="18"/>
        <v>0</v>
      </c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  <c r="IT42" s="17"/>
      <c r="IU42" s="17"/>
    </row>
    <row r="43" spans="1:255" ht="12.75">
      <c r="A43" s="37" t="s">
        <v>17</v>
      </c>
      <c r="B43" s="19">
        <f t="shared" si="18"/>
        <v>100</v>
      </c>
      <c r="C43" s="20">
        <f t="shared" si="18"/>
        <v>100</v>
      </c>
      <c r="D43" s="21">
        <f t="shared" si="18"/>
        <v>66.7</v>
      </c>
      <c r="E43" s="21">
        <f t="shared" si="18"/>
        <v>50</v>
      </c>
      <c r="F43" s="21">
        <f t="shared" si="18"/>
        <v>40</v>
      </c>
      <c r="G43" s="21">
        <f t="shared" si="18"/>
        <v>33.3</v>
      </c>
      <c r="H43" s="21">
        <f t="shared" si="18"/>
        <v>28.6</v>
      </c>
      <c r="I43" s="21">
        <f t="shared" si="18"/>
        <v>25</v>
      </c>
      <c r="J43" s="21">
        <f t="shared" si="18"/>
        <v>22.2</v>
      </c>
      <c r="K43" s="21">
        <f t="shared" si="18"/>
        <v>20</v>
      </c>
      <c r="L43" s="21">
        <f t="shared" si="18"/>
        <v>18.2</v>
      </c>
      <c r="M43" s="22">
        <f t="shared" si="18"/>
        <v>16.7</v>
      </c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</row>
    <row r="44" spans="1:255" ht="35.25" customHeight="1">
      <c r="A44" s="38" t="s">
        <v>20</v>
      </c>
      <c r="B44" s="33">
        <f t="shared" si="18"/>
        <v>43.1</v>
      </c>
      <c r="C44" s="34">
        <f t="shared" si="18"/>
        <v>39.8</v>
      </c>
      <c r="D44" s="35">
        <f t="shared" si="18"/>
        <v>0</v>
      </c>
      <c r="E44" s="35">
        <f t="shared" si="18"/>
        <v>0</v>
      </c>
      <c r="F44" s="35">
        <f t="shared" si="18"/>
        <v>0</v>
      </c>
      <c r="G44" s="35">
        <f t="shared" si="18"/>
        <v>0</v>
      </c>
      <c r="H44" s="35">
        <f t="shared" si="18"/>
        <v>0</v>
      </c>
      <c r="I44" s="35">
        <f t="shared" si="18"/>
        <v>0</v>
      </c>
      <c r="J44" s="35">
        <f t="shared" si="18"/>
        <v>0</v>
      </c>
      <c r="K44" s="35">
        <f t="shared" si="18"/>
        <v>0</v>
      </c>
      <c r="L44" s="35">
        <f t="shared" si="18"/>
        <v>0</v>
      </c>
      <c r="M44" s="36">
        <f t="shared" si="18"/>
        <v>0</v>
      </c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</row>
    <row r="45" spans="1:255" ht="12.75">
      <c r="A45" s="18" t="s">
        <v>17</v>
      </c>
      <c r="B45" s="19">
        <f t="shared" si="18"/>
        <v>43.1</v>
      </c>
      <c r="C45" s="20">
        <f t="shared" si="18"/>
        <v>41.5</v>
      </c>
      <c r="D45" s="21">
        <f t="shared" si="18"/>
        <v>27.6</v>
      </c>
      <c r="E45" s="21">
        <f t="shared" si="18"/>
        <v>20.7</v>
      </c>
      <c r="F45" s="21">
        <f t="shared" si="18"/>
        <v>16.6</v>
      </c>
      <c r="G45" s="21">
        <f t="shared" si="18"/>
        <v>16.6</v>
      </c>
      <c r="H45" s="21">
        <f t="shared" si="18"/>
        <v>16.6</v>
      </c>
      <c r="I45" s="21">
        <f t="shared" si="18"/>
        <v>16.6</v>
      </c>
      <c r="J45" s="21">
        <f t="shared" si="18"/>
        <v>16.6</v>
      </c>
      <c r="K45" s="21">
        <f t="shared" si="18"/>
        <v>16.6</v>
      </c>
      <c r="L45" s="21">
        <f t="shared" si="18"/>
        <v>16.6</v>
      </c>
      <c r="M45" s="22">
        <f t="shared" si="18"/>
        <v>16.6</v>
      </c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</row>
    <row r="46" spans="1:255" s="8" customFormat="1" ht="11.25">
      <c r="A46" s="57" t="s">
        <v>21</v>
      </c>
      <c r="B46" s="58">
        <f t="shared" si="18"/>
        <v>62.8</v>
      </c>
      <c r="C46" s="59">
        <f t="shared" si="18"/>
        <v>16.3</v>
      </c>
      <c r="D46" s="60">
        <f t="shared" si="18"/>
        <v>0</v>
      </c>
      <c r="E46" s="60">
        <f t="shared" si="18"/>
        <v>0</v>
      </c>
      <c r="F46" s="60">
        <f t="shared" si="18"/>
        <v>0</v>
      </c>
      <c r="G46" s="60">
        <f t="shared" si="18"/>
        <v>0</v>
      </c>
      <c r="H46" s="60">
        <f t="shared" si="18"/>
        <v>0</v>
      </c>
      <c r="I46" s="60">
        <f t="shared" si="18"/>
        <v>0</v>
      </c>
      <c r="J46" s="60">
        <f t="shared" si="18"/>
        <v>0</v>
      </c>
      <c r="K46" s="60">
        <f t="shared" si="18"/>
        <v>0</v>
      </c>
      <c r="L46" s="60">
        <f t="shared" si="18"/>
        <v>0</v>
      </c>
      <c r="M46" s="61">
        <f t="shared" si="18"/>
        <v>0</v>
      </c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  <c r="IR46" s="62"/>
      <c r="IS46" s="62"/>
      <c r="IT46" s="62"/>
      <c r="IU46" s="62"/>
    </row>
    <row r="47" spans="1:255" s="69" customFormat="1" ht="11.25">
      <c r="A47" s="46" t="s">
        <v>17</v>
      </c>
      <c r="B47" s="78">
        <f t="shared" si="18"/>
        <v>62.8</v>
      </c>
      <c r="C47" s="48">
        <f t="shared" si="18"/>
        <v>40.9</v>
      </c>
      <c r="D47" s="49">
        <f t="shared" si="18"/>
        <v>28.3</v>
      </c>
      <c r="E47" s="49">
        <f t="shared" si="18"/>
        <v>21.7</v>
      </c>
      <c r="F47" s="49">
        <f t="shared" si="18"/>
        <v>17.7</v>
      </c>
      <c r="G47" s="49">
        <f t="shared" si="18"/>
        <v>15.2</v>
      </c>
      <c r="H47" s="49">
        <f t="shared" si="18"/>
        <v>13.4</v>
      </c>
      <c r="I47" s="49">
        <f t="shared" si="18"/>
        <v>12</v>
      </c>
      <c r="J47" s="49">
        <f t="shared" si="18"/>
        <v>10.8</v>
      </c>
      <c r="K47" s="49">
        <f t="shared" si="18"/>
        <v>9.9</v>
      </c>
      <c r="L47" s="49">
        <f t="shared" si="18"/>
        <v>9.1</v>
      </c>
      <c r="M47" s="50">
        <f t="shared" si="18"/>
        <v>8.2</v>
      </c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</row>
    <row r="48" spans="1:255" s="24" customFormat="1" ht="11.25">
      <c r="A48" s="79" t="s">
        <v>22</v>
      </c>
      <c r="B48" s="33">
        <f t="shared" si="18"/>
        <v>100</v>
      </c>
      <c r="C48" s="34">
        <f t="shared" si="18"/>
        <v>52.4</v>
      </c>
      <c r="D48" s="35">
        <f t="shared" si="18"/>
        <v>0</v>
      </c>
      <c r="E48" s="35">
        <f t="shared" si="18"/>
        <v>0</v>
      </c>
      <c r="F48" s="35">
        <f t="shared" si="18"/>
        <v>0</v>
      </c>
      <c r="G48" s="35">
        <f t="shared" si="18"/>
        <v>0</v>
      </c>
      <c r="H48" s="35">
        <f t="shared" si="18"/>
        <v>0</v>
      </c>
      <c r="I48" s="35">
        <f t="shared" si="18"/>
        <v>0</v>
      </c>
      <c r="J48" s="35">
        <f t="shared" si="18"/>
        <v>0</v>
      </c>
      <c r="K48" s="35">
        <f t="shared" si="18"/>
        <v>0</v>
      </c>
      <c r="L48" s="35">
        <f t="shared" si="18"/>
        <v>0</v>
      </c>
      <c r="M48" s="36">
        <f t="shared" si="18"/>
        <v>0</v>
      </c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  <c r="IT48" s="17"/>
      <c r="IU48" s="17"/>
    </row>
    <row r="49" spans="1:255" s="24" customFormat="1" ht="11.25">
      <c r="A49" s="52" t="s">
        <v>17</v>
      </c>
      <c r="B49" s="53">
        <f t="shared" si="18"/>
        <v>100</v>
      </c>
      <c r="C49" s="54">
        <f t="shared" si="18"/>
        <v>75.8</v>
      </c>
      <c r="D49" s="55">
        <f t="shared" si="18"/>
        <v>48.1</v>
      </c>
      <c r="E49" s="55">
        <f t="shared" si="18"/>
        <v>33.9</v>
      </c>
      <c r="F49" s="55">
        <f t="shared" si="18"/>
        <v>25.5</v>
      </c>
      <c r="G49" s="55">
        <f t="shared" si="18"/>
        <v>18.2</v>
      </c>
      <c r="H49" s="55">
        <f t="shared" si="18"/>
        <v>16.4</v>
      </c>
      <c r="I49" s="55">
        <f t="shared" si="18"/>
        <v>14.9</v>
      </c>
      <c r="J49" s="55">
        <f t="shared" si="18"/>
        <v>13.2</v>
      </c>
      <c r="K49" s="55">
        <f t="shared" si="18"/>
        <v>11.8</v>
      </c>
      <c r="L49" s="55">
        <f t="shared" si="18"/>
        <v>10.7</v>
      </c>
      <c r="M49" s="56">
        <f t="shared" si="18"/>
        <v>9.8</v>
      </c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</row>
    <row r="50" spans="1:255" s="8" customFormat="1" ht="11.25">
      <c r="A50" s="57" t="s">
        <v>23</v>
      </c>
      <c r="B50" s="58">
        <f t="shared" si="18"/>
        <v>66.6</v>
      </c>
      <c r="C50" s="59">
        <f t="shared" si="18"/>
        <v>20.5</v>
      </c>
      <c r="D50" s="60">
        <f t="shared" si="18"/>
        <v>0</v>
      </c>
      <c r="E50" s="60">
        <f t="shared" si="18"/>
        <v>0</v>
      </c>
      <c r="F50" s="60">
        <f t="shared" si="18"/>
        <v>0</v>
      </c>
      <c r="G50" s="60">
        <f t="shared" si="18"/>
        <v>0</v>
      </c>
      <c r="H50" s="60">
        <f t="shared" si="18"/>
        <v>0</v>
      </c>
      <c r="I50" s="60">
        <f t="shared" si="18"/>
        <v>0</v>
      </c>
      <c r="J50" s="60">
        <f t="shared" si="18"/>
        <v>0</v>
      </c>
      <c r="K50" s="60">
        <f t="shared" si="18"/>
        <v>0</v>
      </c>
      <c r="L50" s="60">
        <f t="shared" si="18"/>
        <v>0</v>
      </c>
      <c r="M50" s="61">
        <f t="shared" si="18"/>
        <v>0</v>
      </c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  <c r="IR50" s="62"/>
      <c r="IS50" s="62"/>
      <c r="IT50" s="62"/>
      <c r="IU50" s="62"/>
    </row>
    <row r="51" spans="1:255" s="69" customFormat="1" ht="10.5">
      <c r="A51" s="80" t="s">
        <v>17</v>
      </c>
      <c r="B51" s="81">
        <f t="shared" si="18"/>
        <v>66.6</v>
      </c>
      <c r="C51" s="82">
        <f t="shared" si="18"/>
        <v>44.7</v>
      </c>
      <c r="D51" s="83">
        <f t="shared" si="18"/>
        <v>30.6</v>
      </c>
      <c r="E51" s="83">
        <f t="shared" si="18"/>
        <v>23.3</v>
      </c>
      <c r="F51" s="83">
        <f t="shared" si="18"/>
        <v>18.7</v>
      </c>
      <c r="G51" s="83">
        <f t="shared" si="18"/>
        <v>15.7</v>
      </c>
      <c r="H51" s="83">
        <f t="shared" si="18"/>
        <v>13.9</v>
      </c>
      <c r="I51" s="83">
        <f t="shared" si="18"/>
        <v>12.4</v>
      </c>
      <c r="J51" s="83">
        <f t="shared" si="18"/>
        <v>11.2</v>
      </c>
      <c r="K51" s="83">
        <f t="shared" si="18"/>
        <v>10.2</v>
      </c>
      <c r="L51" s="83">
        <f t="shared" si="18"/>
        <v>9.3</v>
      </c>
      <c r="M51" s="84">
        <f t="shared" si="18"/>
        <v>8.5</v>
      </c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8"/>
      <c r="FJ51" s="68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8"/>
      <c r="FY51" s="68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8"/>
      <c r="GN51" s="68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8"/>
      <c r="HC51" s="68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8"/>
      <c r="HR51" s="68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8"/>
      <c r="IG51" s="68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8"/>
    </row>
    <row r="52" spans="1:255" ht="12.75">
      <c r="A52" s="93"/>
      <c r="B52" s="94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  <c r="IU52" s="17"/>
    </row>
    <row r="53" spans="1:255" ht="12.75">
      <c r="A53" s="88" t="s">
        <v>26</v>
      </c>
      <c r="B53" s="89"/>
      <c r="C53" s="90"/>
      <c r="D53" s="91"/>
      <c r="E53" s="91"/>
      <c r="F53" s="91"/>
      <c r="G53" s="91"/>
      <c r="H53" s="91"/>
      <c r="I53" s="91"/>
      <c r="J53" s="91"/>
      <c r="K53" s="91"/>
      <c r="L53" s="91"/>
      <c r="M53" s="92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  <c r="IU53" s="17"/>
    </row>
    <row r="54" spans="1:255" ht="12.75">
      <c r="A54" s="12" t="s">
        <v>16</v>
      </c>
      <c r="B54" s="13">
        <f aca="true" t="shared" si="19" ref="B54:M62">B22-B6</f>
        <v>-39500.17288999997</v>
      </c>
      <c r="C54" s="14">
        <f t="shared" si="19"/>
        <v>-71829.42535000002</v>
      </c>
      <c r="D54" s="15">
        <f t="shared" si="19"/>
        <v>-72446.085</v>
      </c>
      <c r="E54" s="15">
        <f t="shared" si="19"/>
        <v>-69875.61199999996</v>
      </c>
      <c r="F54" s="15">
        <f t="shared" si="19"/>
        <v>-69028.93099999997</v>
      </c>
      <c r="G54" s="15">
        <f t="shared" si="19"/>
        <v>-68572.91599999998</v>
      </c>
      <c r="H54" s="15">
        <f t="shared" si="19"/>
        <v>-69793.107</v>
      </c>
      <c r="I54" s="15">
        <f t="shared" si="19"/>
        <v>-64869.666</v>
      </c>
      <c r="J54" s="15">
        <f t="shared" si="19"/>
        <v>-66731.81600000002</v>
      </c>
      <c r="K54" s="15">
        <f t="shared" si="19"/>
        <v>-68261.46399999999</v>
      </c>
      <c r="L54" s="15">
        <f t="shared" si="19"/>
        <v>-70472.693</v>
      </c>
      <c r="M54" s="16">
        <f t="shared" si="19"/>
        <v>-87365.45599999999</v>
      </c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  <c r="IT54" s="17"/>
      <c r="IU54" s="17"/>
    </row>
    <row r="55" spans="1:255" ht="12.75">
      <c r="A55" s="18" t="s">
        <v>17</v>
      </c>
      <c r="B55" s="19">
        <f t="shared" si="19"/>
        <v>-39500.17288999997</v>
      </c>
      <c r="C55" s="20">
        <f t="shared" si="19"/>
        <v>-111329.59823999999</v>
      </c>
      <c r="D55" s="21">
        <f t="shared" si="19"/>
        <v>-183775.68323999998</v>
      </c>
      <c r="E55" s="21">
        <f t="shared" si="19"/>
        <v>-253651.29523999995</v>
      </c>
      <c r="F55" s="21">
        <f t="shared" si="19"/>
        <v>-322680.22623999993</v>
      </c>
      <c r="G55" s="21">
        <f t="shared" si="19"/>
        <v>-391253.1422399999</v>
      </c>
      <c r="H55" s="21">
        <f t="shared" si="19"/>
        <v>-461046.2492399999</v>
      </c>
      <c r="I55" s="21">
        <f t="shared" si="19"/>
        <v>-525915.9152399999</v>
      </c>
      <c r="J55" s="21">
        <f t="shared" si="19"/>
        <v>-592647.7312399999</v>
      </c>
      <c r="K55" s="21">
        <f t="shared" si="19"/>
        <v>-660909.1952399999</v>
      </c>
      <c r="L55" s="21">
        <f t="shared" si="19"/>
        <v>-731381.8882399999</v>
      </c>
      <c r="M55" s="22">
        <f t="shared" si="19"/>
        <v>-818747.3442399999</v>
      </c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</row>
    <row r="56" spans="1:255" ht="12.75">
      <c r="A56" s="25" t="s">
        <v>18</v>
      </c>
      <c r="B56" s="33">
        <f t="shared" si="19"/>
        <v>0</v>
      </c>
      <c r="C56" s="34">
        <f t="shared" si="19"/>
        <v>-15617.5</v>
      </c>
      <c r="D56" s="35">
        <f t="shared" si="19"/>
        <v>-15617.5</v>
      </c>
      <c r="E56" s="35">
        <f t="shared" si="19"/>
        <v>-15617.5</v>
      </c>
      <c r="F56" s="35">
        <f t="shared" si="19"/>
        <v>-15617.5</v>
      </c>
      <c r="G56" s="35">
        <f t="shared" si="19"/>
        <v>-15617.5</v>
      </c>
      <c r="H56" s="35">
        <f t="shared" si="19"/>
        <v>-15617.5</v>
      </c>
      <c r="I56" s="35">
        <f t="shared" si="19"/>
        <v>-15617.5</v>
      </c>
      <c r="J56" s="35">
        <f t="shared" si="19"/>
        <v>-15617.5</v>
      </c>
      <c r="K56" s="35">
        <f t="shared" si="19"/>
        <v>-15617.5</v>
      </c>
      <c r="L56" s="35">
        <f t="shared" si="19"/>
        <v>-15617.5</v>
      </c>
      <c r="M56" s="36">
        <f t="shared" si="19"/>
        <v>-15617.8</v>
      </c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  <c r="IU56" s="17"/>
    </row>
    <row r="57" spans="1:255" ht="12.75">
      <c r="A57" s="18" t="s">
        <v>17</v>
      </c>
      <c r="B57" s="19">
        <f t="shared" si="19"/>
        <v>0</v>
      </c>
      <c r="C57" s="20">
        <f t="shared" si="19"/>
        <v>-15617.5</v>
      </c>
      <c r="D57" s="21">
        <f t="shared" si="19"/>
        <v>-31235</v>
      </c>
      <c r="E57" s="21">
        <f t="shared" si="19"/>
        <v>-46852.5</v>
      </c>
      <c r="F57" s="21">
        <f t="shared" si="19"/>
        <v>-62470</v>
      </c>
      <c r="G57" s="21">
        <f t="shared" si="19"/>
        <v>-78087.5</v>
      </c>
      <c r="H57" s="21">
        <f t="shared" si="19"/>
        <v>-93705</v>
      </c>
      <c r="I57" s="21">
        <f t="shared" si="19"/>
        <v>-109322.5</v>
      </c>
      <c r="J57" s="21">
        <f t="shared" si="19"/>
        <v>-124940</v>
      </c>
      <c r="K57" s="21">
        <f t="shared" si="19"/>
        <v>-140557.5</v>
      </c>
      <c r="L57" s="21">
        <f t="shared" si="19"/>
        <v>-156175</v>
      </c>
      <c r="M57" s="22">
        <f t="shared" si="19"/>
        <v>-171792.8</v>
      </c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</row>
    <row r="58" spans="1:255" ht="15" customHeight="1">
      <c r="A58" s="32" t="s">
        <v>19</v>
      </c>
      <c r="B58" s="33">
        <f t="shared" si="19"/>
        <v>0</v>
      </c>
      <c r="C58" s="34">
        <f t="shared" si="19"/>
        <v>0</v>
      </c>
      <c r="D58" s="35">
        <f t="shared" si="19"/>
        <v>-5899.2919999999995</v>
      </c>
      <c r="E58" s="35">
        <f t="shared" si="19"/>
        <v>-5899.2919999999995</v>
      </c>
      <c r="F58" s="35">
        <f t="shared" si="19"/>
        <v>-5899.2919999999995</v>
      </c>
      <c r="G58" s="35">
        <f t="shared" si="19"/>
        <v>-5899.2919999999995</v>
      </c>
      <c r="H58" s="35">
        <f t="shared" si="19"/>
        <v>-5899.2919999999995</v>
      </c>
      <c r="I58" s="35">
        <f t="shared" si="19"/>
        <v>-5899.2919999999995</v>
      </c>
      <c r="J58" s="35">
        <f t="shared" si="19"/>
        <v>-5899.2919999999995</v>
      </c>
      <c r="K58" s="35">
        <f t="shared" si="19"/>
        <v>-5899.2919999999995</v>
      </c>
      <c r="L58" s="35">
        <f t="shared" si="19"/>
        <v>-5899.2919999999995</v>
      </c>
      <c r="M58" s="36">
        <f t="shared" si="19"/>
        <v>-5899.2880000000005</v>
      </c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17"/>
      <c r="IU58" s="17"/>
    </row>
    <row r="59" spans="1:255" ht="12.75">
      <c r="A59" s="37" t="s">
        <v>17</v>
      </c>
      <c r="B59" s="19">
        <f t="shared" si="19"/>
        <v>0</v>
      </c>
      <c r="C59" s="20">
        <f t="shared" si="19"/>
        <v>0</v>
      </c>
      <c r="D59" s="21">
        <f t="shared" si="19"/>
        <v>-5899.291999999998</v>
      </c>
      <c r="E59" s="21">
        <f t="shared" si="19"/>
        <v>-11798.583999999999</v>
      </c>
      <c r="F59" s="21">
        <f t="shared" si="19"/>
        <v>-17697.876</v>
      </c>
      <c r="G59" s="21">
        <f t="shared" si="19"/>
        <v>-23597.168</v>
      </c>
      <c r="H59" s="21">
        <f t="shared" si="19"/>
        <v>-29496.460000000003</v>
      </c>
      <c r="I59" s="21">
        <f t="shared" si="19"/>
        <v>-35395.75200000001</v>
      </c>
      <c r="J59" s="21">
        <f t="shared" si="19"/>
        <v>-41295.04400000001</v>
      </c>
      <c r="K59" s="21">
        <f t="shared" si="19"/>
        <v>-47194.33600000001</v>
      </c>
      <c r="L59" s="21">
        <f t="shared" si="19"/>
        <v>-53093.62800000001</v>
      </c>
      <c r="M59" s="22">
        <f t="shared" si="19"/>
        <v>-58992.916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</row>
    <row r="60" spans="1:255" ht="33.75" customHeight="1">
      <c r="A60" s="38" t="s">
        <v>20</v>
      </c>
      <c r="B60" s="33">
        <f t="shared" si="19"/>
        <v>-8460.825</v>
      </c>
      <c r="C60" s="34">
        <f t="shared" si="19"/>
        <v>-8949.29</v>
      </c>
      <c r="D60" s="35">
        <f t="shared" si="19"/>
        <v>-14871.3</v>
      </c>
      <c r="E60" s="35">
        <f t="shared" si="19"/>
        <v>-14871.300000000001</v>
      </c>
      <c r="F60" s="35">
        <f t="shared" si="19"/>
        <v>-14871.200000000003</v>
      </c>
      <c r="G60" s="35">
        <f t="shared" si="19"/>
        <v>0</v>
      </c>
      <c r="H60" s="35">
        <f t="shared" si="19"/>
        <v>0</v>
      </c>
      <c r="I60" s="35">
        <f t="shared" si="19"/>
        <v>0</v>
      </c>
      <c r="J60" s="35">
        <f t="shared" si="19"/>
        <v>0</v>
      </c>
      <c r="K60" s="35">
        <f t="shared" si="19"/>
        <v>0</v>
      </c>
      <c r="L60" s="35">
        <f t="shared" si="19"/>
        <v>0</v>
      </c>
      <c r="M60" s="36">
        <f t="shared" si="19"/>
        <v>0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</row>
    <row r="61" spans="1:255" ht="12.75">
      <c r="A61" s="18" t="s">
        <v>17</v>
      </c>
      <c r="B61" s="19">
        <f t="shared" si="19"/>
        <v>-8460.825</v>
      </c>
      <c r="C61" s="20">
        <f t="shared" si="19"/>
        <v>-17410.115</v>
      </c>
      <c r="D61" s="21">
        <f t="shared" si="19"/>
        <v>-32281.414999999997</v>
      </c>
      <c r="E61" s="21">
        <f t="shared" si="19"/>
        <v>-47152.715</v>
      </c>
      <c r="F61" s="21">
        <f t="shared" si="19"/>
        <v>-62023.91499999999</v>
      </c>
      <c r="G61" s="21">
        <f t="shared" si="19"/>
        <v>-62023.91499999999</v>
      </c>
      <c r="H61" s="21">
        <f t="shared" si="19"/>
        <v>-62023.91499999999</v>
      </c>
      <c r="I61" s="21">
        <f t="shared" si="19"/>
        <v>-62023.91499999999</v>
      </c>
      <c r="J61" s="21">
        <f t="shared" si="19"/>
        <v>-62023.91499999999</v>
      </c>
      <c r="K61" s="21">
        <f t="shared" si="19"/>
        <v>-62023.91499999999</v>
      </c>
      <c r="L61" s="21">
        <f t="shared" si="19"/>
        <v>-62023.91499999999</v>
      </c>
      <c r="M61" s="22">
        <f t="shared" si="19"/>
        <v>-62023.91499999999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</row>
    <row r="62" spans="1:255" s="8" customFormat="1" ht="11.25">
      <c r="A62" s="57" t="s">
        <v>21</v>
      </c>
      <c r="B62" s="58">
        <f>B30-B14</f>
        <v>-47960.997889999984</v>
      </c>
      <c r="C62" s="59">
        <f t="shared" si="19"/>
        <v>-96396.21535000003</v>
      </c>
      <c r="D62" s="60">
        <f t="shared" si="19"/>
        <v>-108834.17700000001</v>
      </c>
      <c r="E62" s="60">
        <f t="shared" si="19"/>
        <v>-106263.70399999997</v>
      </c>
      <c r="F62" s="60">
        <f t="shared" si="19"/>
        <v>-105416.92299999997</v>
      </c>
      <c r="G62" s="60">
        <f t="shared" si="19"/>
        <v>-90089.70799999998</v>
      </c>
      <c r="H62" s="60">
        <f t="shared" si="19"/>
        <v>-91309.899</v>
      </c>
      <c r="I62" s="60">
        <f t="shared" si="19"/>
        <v>-86386.458</v>
      </c>
      <c r="J62" s="60">
        <f t="shared" si="19"/>
        <v>-88248.60800000002</v>
      </c>
      <c r="K62" s="60">
        <f t="shared" si="19"/>
        <v>-89778.256</v>
      </c>
      <c r="L62" s="60">
        <f t="shared" si="19"/>
        <v>-91989.485</v>
      </c>
      <c r="M62" s="61">
        <f t="shared" si="19"/>
        <v>-108882.544</v>
      </c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/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2"/>
      <c r="FK62" s="62"/>
      <c r="FL62" s="62"/>
      <c r="FM62" s="62"/>
      <c r="FN62" s="62"/>
      <c r="FO62" s="62"/>
      <c r="FP62" s="62"/>
      <c r="FQ62" s="62"/>
      <c r="FR62" s="62"/>
      <c r="FS62" s="62"/>
      <c r="FT62" s="62"/>
      <c r="FU62" s="62"/>
      <c r="FV62" s="62"/>
      <c r="FW62" s="62"/>
      <c r="FX62" s="62"/>
      <c r="FY62" s="62"/>
      <c r="FZ62" s="62"/>
      <c r="GA62" s="62"/>
      <c r="GB62" s="62"/>
      <c r="GC62" s="62"/>
      <c r="GD62" s="62"/>
      <c r="GE62" s="62"/>
      <c r="GF62" s="62"/>
      <c r="GG62" s="62"/>
      <c r="GH62" s="62"/>
      <c r="GI62" s="62"/>
      <c r="GJ62" s="62"/>
      <c r="GK62" s="62"/>
      <c r="GL62" s="62"/>
      <c r="GM62" s="62"/>
      <c r="GN62" s="62"/>
      <c r="GO62" s="62"/>
      <c r="GP62" s="62"/>
      <c r="GQ62" s="62"/>
      <c r="GR62" s="62"/>
      <c r="GS62" s="62"/>
      <c r="GT62" s="62"/>
      <c r="GU62" s="62"/>
      <c r="GV62" s="62"/>
      <c r="GW62" s="62"/>
      <c r="GX62" s="62"/>
      <c r="GY62" s="62"/>
      <c r="GZ62" s="62"/>
      <c r="HA62" s="62"/>
      <c r="HB62" s="62"/>
      <c r="HC62" s="62"/>
      <c r="HD62" s="62"/>
      <c r="HE62" s="62"/>
      <c r="HF62" s="62"/>
      <c r="HG62" s="62"/>
      <c r="HH62" s="62"/>
      <c r="HI62" s="62"/>
      <c r="HJ62" s="62"/>
      <c r="HK62" s="62"/>
      <c r="HL62" s="62"/>
      <c r="HM62" s="62"/>
      <c r="HN62" s="62"/>
      <c r="HO62" s="62"/>
      <c r="HP62" s="62"/>
      <c r="HQ62" s="62"/>
      <c r="HR62" s="62"/>
      <c r="HS62" s="62"/>
      <c r="HT62" s="62"/>
      <c r="HU62" s="62"/>
      <c r="HV62" s="62"/>
      <c r="HW62" s="62"/>
      <c r="HX62" s="62"/>
      <c r="HY62" s="62"/>
      <c r="HZ62" s="62"/>
      <c r="IA62" s="62"/>
      <c r="IB62" s="62"/>
      <c r="IC62" s="62"/>
      <c r="ID62" s="62"/>
      <c r="IE62" s="62"/>
      <c r="IF62" s="62"/>
      <c r="IG62" s="62"/>
      <c r="IH62" s="62"/>
      <c r="II62" s="62"/>
      <c r="IJ62" s="62"/>
      <c r="IK62" s="62"/>
      <c r="IL62" s="62"/>
      <c r="IM62" s="62"/>
      <c r="IN62" s="62"/>
      <c r="IO62" s="62"/>
      <c r="IP62" s="62"/>
      <c r="IQ62" s="62"/>
      <c r="IR62" s="62"/>
      <c r="IS62" s="62"/>
      <c r="IT62" s="62"/>
      <c r="IU62" s="62"/>
    </row>
    <row r="63" spans="1:255" ht="12.75">
      <c r="A63" s="46" t="s">
        <v>17</v>
      </c>
      <c r="B63" s="78">
        <f aca="true" t="shared" si="20" ref="B63:M67">B31-B15</f>
        <v>-47960.997889999984</v>
      </c>
      <c r="C63" s="48">
        <f t="shared" si="20"/>
        <v>-144357.21324</v>
      </c>
      <c r="D63" s="49">
        <f t="shared" si="20"/>
        <v>-253191.39024</v>
      </c>
      <c r="E63" s="49">
        <f t="shared" si="20"/>
        <v>-359455.09424</v>
      </c>
      <c r="F63" s="49">
        <f t="shared" si="20"/>
        <v>-464872.01723999996</v>
      </c>
      <c r="G63" s="49">
        <f t="shared" si="20"/>
        <v>-554961.7252399999</v>
      </c>
      <c r="H63" s="49">
        <f t="shared" si="20"/>
        <v>-646271.6242399999</v>
      </c>
      <c r="I63" s="49">
        <f t="shared" si="20"/>
        <v>-732658.0822399999</v>
      </c>
      <c r="J63" s="49">
        <f t="shared" si="20"/>
        <v>-820906.6902399999</v>
      </c>
      <c r="K63" s="49">
        <f t="shared" si="20"/>
        <v>-910684.9462399998</v>
      </c>
      <c r="L63" s="49">
        <f t="shared" si="20"/>
        <v>-1002674.43124</v>
      </c>
      <c r="M63" s="50">
        <f t="shared" si="20"/>
        <v>-1111556.97524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  <c r="IU63" s="23"/>
    </row>
    <row r="64" spans="1:255" s="96" customFormat="1" ht="11.25">
      <c r="A64" s="79" t="s">
        <v>22</v>
      </c>
      <c r="B64" s="33">
        <f t="shared" si="20"/>
        <v>0</v>
      </c>
      <c r="C64" s="34">
        <f t="shared" si="20"/>
        <v>-7213.299999999999</v>
      </c>
      <c r="D64" s="35">
        <f t="shared" si="20"/>
        <v>-17209.9</v>
      </c>
      <c r="E64" s="35">
        <f t="shared" si="20"/>
        <v>-19613.300000000003</v>
      </c>
      <c r="F64" s="35">
        <f t="shared" si="20"/>
        <v>-21917.1</v>
      </c>
      <c r="G64" s="35">
        <f t="shared" si="20"/>
        <v>-35599.1</v>
      </c>
      <c r="H64" s="35">
        <f t="shared" si="20"/>
        <v>-13384.2</v>
      </c>
      <c r="I64" s="35">
        <f t="shared" si="20"/>
        <v>-14022.800000000001</v>
      </c>
      <c r="J64" s="35">
        <f t="shared" si="20"/>
        <v>-19930.3</v>
      </c>
      <c r="K64" s="35">
        <f t="shared" si="20"/>
        <v>-20116.9</v>
      </c>
      <c r="L64" s="35">
        <f t="shared" si="20"/>
        <v>-20264.2</v>
      </c>
      <c r="M64" s="36">
        <f t="shared" si="20"/>
        <v>-19690.5</v>
      </c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  <c r="IT64" s="17"/>
      <c r="IU64" s="17"/>
    </row>
    <row r="65" spans="1:255" s="24" customFormat="1" ht="11.25">
      <c r="A65" s="52" t="s">
        <v>17</v>
      </c>
      <c r="B65" s="53">
        <f t="shared" si="20"/>
        <v>0</v>
      </c>
      <c r="C65" s="54">
        <f t="shared" si="20"/>
        <v>-7213.299999999999</v>
      </c>
      <c r="D65" s="55">
        <f t="shared" si="20"/>
        <v>-24423.200000000004</v>
      </c>
      <c r="E65" s="55">
        <f t="shared" si="20"/>
        <v>-44036.50000000001</v>
      </c>
      <c r="F65" s="55">
        <f t="shared" si="20"/>
        <v>-65953.6</v>
      </c>
      <c r="G65" s="55">
        <f t="shared" si="20"/>
        <v>-101552.70000000001</v>
      </c>
      <c r="H65" s="55">
        <f t="shared" si="20"/>
        <v>-114936.90000000002</v>
      </c>
      <c r="I65" s="55">
        <f t="shared" si="20"/>
        <v>-128959.70000000001</v>
      </c>
      <c r="J65" s="55">
        <f t="shared" si="20"/>
        <v>-148890</v>
      </c>
      <c r="K65" s="55">
        <f t="shared" si="20"/>
        <v>-169006.9</v>
      </c>
      <c r="L65" s="55">
        <f t="shared" si="20"/>
        <v>-189271.1</v>
      </c>
      <c r="M65" s="56">
        <f t="shared" si="20"/>
        <v>-208961.6</v>
      </c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3"/>
      <c r="IS65" s="23"/>
      <c r="IT65" s="23"/>
      <c r="IU65" s="23"/>
    </row>
    <row r="66" spans="1:255" s="8" customFormat="1" ht="11.25">
      <c r="A66" s="57" t="s">
        <v>23</v>
      </c>
      <c r="B66" s="58">
        <f t="shared" si="20"/>
        <v>-47960.997889999984</v>
      </c>
      <c r="C66" s="59">
        <f t="shared" si="20"/>
        <v>-103609.51535000003</v>
      </c>
      <c r="D66" s="60">
        <f t="shared" si="20"/>
        <v>-126044.07700000002</v>
      </c>
      <c r="E66" s="60">
        <f t="shared" si="20"/>
        <v>-125877.00399999997</v>
      </c>
      <c r="F66" s="60">
        <f t="shared" si="20"/>
        <v>-127334.02299999996</v>
      </c>
      <c r="G66" s="60">
        <f t="shared" si="20"/>
        <v>-125688.80799999999</v>
      </c>
      <c r="H66" s="60">
        <f t="shared" si="20"/>
        <v>-104694.099</v>
      </c>
      <c r="I66" s="60">
        <f t="shared" si="20"/>
        <v>-100409.258</v>
      </c>
      <c r="J66" s="60">
        <f t="shared" si="20"/>
        <v>-108178.90800000002</v>
      </c>
      <c r="K66" s="60">
        <f t="shared" si="20"/>
        <v>-109895.15599999999</v>
      </c>
      <c r="L66" s="60">
        <f t="shared" si="20"/>
        <v>-112253.685</v>
      </c>
      <c r="M66" s="61">
        <f t="shared" si="20"/>
        <v>-128573.044</v>
      </c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2"/>
      <c r="FK66" s="62"/>
      <c r="FL66" s="62"/>
      <c r="FM66" s="62"/>
      <c r="FN66" s="62"/>
      <c r="FO66" s="62"/>
      <c r="FP66" s="62"/>
      <c r="FQ66" s="62"/>
      <c r="FR66" s="62"/>
      <c r="FS66" s="62"/>
      <c r="FT66" s="62"/>
      <c r="FU66" s="62"/>
      <c r="FV66" s="62"/>
      <c r="FW66" s="62"/>
      <c r="FX66" s="62"/>
      <c r="FY66" s="62"/>
      <c r="FZ66" s="62"/>
      <c r="GA66" s="62"/>
      <c r="GB66" s="62"/>
      <c r="GC66" s="62"/>
      <c r="GD66" s="62"/>
      <c r="GE66" s="62"/>
      <c r="GF66" s="62"/>
      <c r="GG66" s="62"/>
      <c r="GH66" s="62"/>
      <c r="GI66" s="62"/>
      <c r="GJ66" s="62"/>
      <c r="GK66" s="62"/>
      <c r="GL66" s="62"/>
      <c r="GM66" s="62"/>
      <c r="GN66" s="62"/>
      <c r="GO66" s="62"/>
      <c r="GP66" s="62"/>
      <c r="GQ66" s="62"/>
      <c r="GR66" s="62"/>
      <c r="GS66" s="62"/>
      <c r="GT66" s="62"/>
      <c r="GU66" s="62"/>
      <c r="GV66" s="62"/>
      <c r="GW66" s="62"/>
      <c r="GX66" s="62"/>
      <c r="GY66" s="62"/>
      <c r="GZ66" s="62"/>
      <c r="HA66" s="62"/>
      <c r="HB66" s="62"/>
      <c r="HC66" s="62"/>
      <c r="HD66" s="62"/>
      <c r="HE66" s="62"/>
      <c r="HF66" s="62"/>
      <c r="HG66" s="62"/>
      <c r="HH66" s="62"/>
      <c r="HI66" s="62"/>
      <c r="HJ66" s="62"/>
      <c r="HK66" s="62"/>
      <c r="HL66" s="62"/>
      <c r="HM66" s="62"/>
      <c r="HN66" s="62"/>
      <c r="HO66" s="62"/>
      <c r="HP66" s="62"/>
      <c r="HQ66" s="62"/>
      <c r="HR66" s="62"/>
      <c r="HS66" s="62"/>
      <c r="HT66" s="62"/>
      <c r="HU66" s="62"/>
      <c r="HV66" s="62"/>
      <c r="HW66" s="62"/>
      <c r="HX66" s="62"/>
      <c r="HY66" s="62"/>
      <c r="HZ66" s="62"/>
      <c r="IA66" s="62"/>
      <c r="IB66" s="62"/>
      <c r="IC66" s="62"/>
      <c r="ID66" s="62"/>
      <c r="IE66" s="62"/>
      <c r="IF66" s="62"/>
      <c r="IG66" s="62"/>
      <c r="IH66" s="62"/>
      <c r="II66" s="62"/>
      <c r="IJ66" s="62"/>
      <c r="IK66" s="62"/>
      <c r="IL66" s="62"/>
      <c r="IM66" s="62"/>
      <c r="IN66" s="62"/>
      <c r="IO66" s="62"/>
      <c r="IP66" s="62"/>
      <c r="IQ66" s="62"/>
      <c r="IR66" s="62"/>
      <c r="IS66" s="62"/>
      <c r="IT66" s="62"/>
      <c r="IU66" s="62"/>
    </row>
    <row r="67" spans="1:255" s="8" customFormat="1" ht="11.25">
      <c r="A67" s="80" t="s">
        <v>17</v>
      </c>
      <c r="B67" s="81">
        <f t="shared" si="20"/>
        <v>-47960.997889999984</v>
      </c>
      <c r="C67" s="82">
        <f t="shared" si="20"/>
        <v>-151570.51324</v>
      </c>
      <c r="D67" s="83">
        <f t="shared" si="20"/>
        <v>-277614.59024</v>
      </c>
      <c r="E67" s="83">
        <f t="shared" si="20"/>
        <v>-403491.59423999995</v>
      </c>
      <c r="F67" s="83">
        <f t="shared" si="20"/>
        <v>-530825.6172399998</v>
      </c>
      <c r="G67" s="83">
        <f t="shared" si="20"/>
        <v>-656514.4252399998</v>
      </c>
      <c r="H67" s="83">
        <f t="shared" si="20"/>
        <v>-761208.5242399999</v>
      </c>
      <c r="I67" s="83">
        <f t="shared" si="20"/>
        <v>-861617.7822399999</v>
      </c>
      <c r="J67" s="83">
        <f t="shared" si="20"/>
        <v>-969796.6902399999</v>
      </c>
      <c r="K67" s="83">
        <f t="shared" si="20"/>
        <v>-1079691.8462399999</v>
      </c>
      <c r="L67" s="83">
        <f t="shared" si="20"/>
        <v>-1191945.53124</v>
      </c>
      <c r="M67" s="84">
        <f t="shared" si="20"/>
        <v>-1320518.57524</v>
      </c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8"/>
      <c r="EU67" s="68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8"/>
      <c r="FJ67" s="68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8"/>
      <c r="FY67" s="68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8"/>
      <c r="GN67" s="68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8"/>
      <c r="HC67" s="68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8"/>
      <c r="HR67" s="68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8"/>
      <c r="IG67" s="68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8"/>
    </row>
  </sheetData>
  <mergeCells count="2">
    <mergeCell ref="A1:M1"/>
    <mergeCell ref="A2:M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2022-02-07T08:14:35Z</dcterms:created>
  <dcterms:modified xsi:type="dcterms:W3CDTF">2022-02-07T08:15:38Z</dcterms:modified>
  <cp:category/>
  <cp:version/>
  <cp:contentType/>
  <cp:contentStatus/>
</cp:coreProperties>
</file>