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<sst xmlns="http://schemas.openxmlformats.org/spreadsheetml/2006/main" count="67" uniqueCount="26">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</sst>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</numFmts>
  <fonts count="20">
    <font>
      <sz val="10"/>
      <name val="Arial Cyr"/>
      <family val="0"/>
    </font>
    <font>
      <b/>
      <sz val="14"/>
      <name val="Arial Cyr"/>
      <family val="0"/>
    </font>
    <font>
      <sz val="10"/>
      <name val="Helv"/>
      <family val="0"/>
    </font>
    <font>
      <b/>
      <sz val="12"/>
      <color indexed="63"/>
      <name val="Arial Cyr"/>
      <family val="0"/>
    </font>
    <font>
      <u val="single"/>
      <sz val="8"/>
      <color indexed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15" applyNumberFormat="1" applyFont="1" applyAlignment="1" applyProtection="1">
      <alignment/>
      <protection/>
    </xf>
    <xf numFmtId="16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9" fillId="0" borderId="5" xfId="0" applyNumberFormat="1" applyFont="1" applyBorder="1" applyAlignment="1">
      <alignment/>
    </xf>
    <xf numFmtId="164" fontId="10" fillId="0" borderId="6" xfId="0" applyNumberFormat="1" applyFont="1" applyBorder="1" applyAlignment="1">
      <alignment/>
    </xf>
    <xf numFmtId="164" fontId="10" fillId="0" borderId="7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7" fillId="0" borderId="5" xfId="0" applyNumberFormat="1" applyFont="1" applyFill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164" fontId="7" fillId="0" borderId="5" xfId="0" applyNumberFormat="1" applyFont="1" applyFill="1" applyBorder="1" applyAlignment="1">
      <alignment wrapText="1"/>
    </xf>
    <xf numFmtId="164" fontId="6" fillId="0" borderId="8" xfId="0" applyNumberFormat="1" applyFont="1" applyFill="1" applyBorder="1" applyAlignment="1">
      <alignment/>
    </xf>
    <xf numFmtId="164" fontId="13" fillId="0" borderId="9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9" fillId="0" borderId="11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12" fillId="0" borderId="0" xfId="0" applyNumberFormat="1" applyFont="1" applyFill="1" applyAlignment="1">
      <alignment/>
    </xf>
    <xf numFmtId="164" fontId="9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13" fillId="0" borderId="9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5" fillId="0" borderId="17" xfId="0" applyNumberFormat="1" applyFont="1" applyBorder="1" applyAlignment="1">
      <alignment/>
    </xf>
    <xf numFmtId="164" fontId="16" fillId="0" borderId="18" xfId="0" applyNumberFormat="1" applyFont="1" applyBorder="1" applyAlignment="1">
      <alignment/>
    </xf>
    <xf numFmtId="164" fontId="16" fillId="0" borderId="19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7" fillId="0" borderId="20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6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15" fillId="0" borderId="8" xfId="0" applyNumberFormat="1" applyFont="1" applyBorder="1" applyAlignment="1">
      <alignment/>
    </xf>
    <xf numFmtId="164" fontId="16" fillId="0" borderId="9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164" fontId="7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48.75390625" style="3" customWidth="1"/>
    <col min="2" max="13" width="12.75390625" style="3" customWidth="1"/>
    <col min="14" max="16384" width="14.75390625" style="3" customWidth="1"/>
  </cols>
  <sheetData>
    <row r="1" spans="1:25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15.75" customHeight="1">
      <c r="A3" s="5"/>
      <c r="E3" s="6" t="s">
        <v>2</v>
      </c>
      <c r="F3" s="7">
        <v>44536</v>
      </c>
      <c r="J3" s="8"/>
      <c r="K3" s="8"/>
    </row>
    <row r="4" spans="1:255" ht="12.7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2.7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2.75">
      <c r="A6" s="12" t="s">
        <v>16</v>
      </c>
      <c r="B6" s="13">
        <v>272549.81100000005</v>
      </c>
      <c r="C6" s="13">
        <v>307646.522</v>
      </c>
      <c r="D6" s="13">
        <v>305112.847</v>
      </c>
      <c r="E6" s="13">
        <v>323419.324</v>
      </c>
      <c r="F6" s="13">
        <v>330895.487</v>
      </c>
      <c r="G6" s="13">
        <v>336660.9</v>
      </c>
      <c r="H6" s="13">
        <v>469900.67600000004</v>
      </c>
      <c r="I6" s="13">
        <v>380035.531</v>
      </c>
      <c r="J6" s="13">
        <v>348862.37</v>
      </c>
      <c r="K6" s="13">
        <v>409891.546</v>
      </c>
      <c r="L6" s="13">
        <v>380240.439</v>
      </c>
      <c r="M6" s="14">
        <v>417427.15300000005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0" customFormat="1" ht="11.25">
      <c r="A7" s="16" t="s">
        <v>17</v>
      </c>
      <c r="B7" s="17">
        <f>B6</f>
        <v>272549.81100000005</v>
      </c>
      <c r="C7" s="17">
        <f aca="true" t="shared" si="0" ref="C7:M7">B7+C6</f>
        <v>580196.3330000001</v>
      </c>
      <c r="D7" s="17">
        <f t="shared" si="0"/>
        <v>885309.1800000002</v>
      </c>
      <c r="E7" s="17">
        <f t="shared" si="0"/>
        <v>1208728.5040000002</v>
      </c>
      <c r="F7" s="17">
        <f t="shared" si="0"/>
        <v>1539623.9910000002</v>
      </c>
      <c r="G7" s="17">
        <f t="shared" si="0"/>
        <v>1876284.8910000003</v>
      </c>
      <c r="H7" s="17">
        <f t="shared" si="0"/>
        <v>2346185.5670000003</v>
      </c>
      <c r="I7" s="17">
        <f t="shared" si="0"/>
        <v>2726221.098</v>
      </c>
      <c r="J7" s="17">
        <f t="shared" si="0"/>
        <v>3075083.4680000003</v>
      </c>
      <c r="K7" s="17">
        <f t="shared" si="0"/>
        <v>3484975.0140000004</v>
      </c>
      <c r="L7" s="17">
        <f t="shared" si="0"/>
        <v>3865215.4530000007</v>
      </c>
      <c r="M7" s="18">
        <f t="shared" si="0"/>
        <v>4282642.606000001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4" customFormat="1" ht="12.7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0" customFormat="1" ht="11.25">
      <c r="A9" s="16" t="s">
        <v>17</v>
      </c>
      <c r="B9" s="17">
        <f>B8</f>
        <v>74060.1</v>
      </c>
      <c r="C9" s="17">
        <f aca="true" t="shared" si="1" ref="C9:M9">B9+C8</f>
        <v>148120.2</v>
      </c>
      <c r="D9" s="17">
        <f t="shared" si="1"/>
        <v>222180.30000000002</v>
      </c>
      <c r="E9" s="17">
        <f t="shared" si="1"/>
        <v>296240.4</v>
      </c>
      <c r="F9" s="17">
        <f t="shared" si="1"/>
        <v>370300.5</v>
      </c>
      <c r="G9" s="17">
        <f t="shared" si="1"/>
        <v>444360.6</v>
      </c>
      <c r="H9" s="17">
        <f t="shared" si="1"/>
        <v>518420.69999999995</v>
      </c>
      <c r="I9" s="17">
        <f t="shared" si="1"/>
        <v>592480.7999999999</v>
      </c>
      <c r="J9" s="17">
        <f t="shared" si="1"/>
        <v>666540.8999999999</v>
      </c>
      <c r="K9" s="17">
        <f t="shared" si="1"/>
        <v>740600.9999999999</v>
      </c>
      <c r="L9" s="17">
        <f t="shared" si="1"/>
        <v>814661.0999999999</v>
      </c>
      <c r="M9" s="18">
        <f t="shared" si="1"/>
        <v>888720.2999999998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0" customFormat="1" ht="11.25">
      <c r="A11" s="16" t="s">
        <v>17</v>
      </c>
      <c r="B11" s="17">
        <f>B10</f>
        <v>15066.3</v>
      </c>
      <c r="C11" s="17">
        <f aca="true" t="shared" si="2" ref="C11:M11">B11+C10</f>
        <v>30132.6</v>
      </c>
      <c r="D11" s="17">
        <f t="shared" si="2"/>
        <v>45198.899999999994</v>
      </c>
      <c r="E11" s="17">
        <f t="shared" si="2"/>
        <v>60265.2</v>
      </c>
      <c r="F11" s="17">
        <f t="shared" si="2"/>
        <v>75331.5</v>
      </c>
      <c r="G11" s="17">
        <f t="shared" si="2"/>
        <v>90397.8</v>
      </c>
      <c r="H11" s="17">
        <f t="shared" si="2"/>
        <v>105464.1</v>
      </c>
      <c r="I11" s="17">
        <f t="shared" si="2"/>
        <v>120530.40000000001</v>
      </c>
      <c r="J11" s="17">
        <f t="shared" si="2"/>
        <v>135596.7</v>
      </c>
      <c r="K11" s="17">
        <f t="shared" si="2"/>
        <v>150663</v>
      </c>
      <c r="L11" s="17">
        <f t="shared" si="2"/>
        <v>165729.3</v>
      </c>
      <c r="M11" s="18">
        <f t="shared" si="2"/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0" customFormat="1" ht="11.25">
      <c r="A12" s="26" t="s">
        <v>20</v>
      </c>
      <c r="B12" s="27">
        <f aca="true" t="shared" si="3" ref="B12:M12">B6+B8+B10</f>
        <v>361676.21100000007</v>
      </c>
      <c r="C12" s="27">
        <f t="shared" si="3"/>
        <v>396772.92199999996</v>
      </c>
      <c r="D12" s="27">
        <f t="shared" si="3"/>
        <v>394239.24700000003</v>
      </c>
      <c r="E12" s="27">
        <f t="shared" si="3"/>
        <v>412545.724</v>
      </c>
      <c r="F12" s="27">
        <f t="shared" si="3"/>
        <v>420021.88700000005</v>
      </c>
      <c r="G12" s="27">
        <f t="shared" si="3"/>
        <v>425787.3</v>
      </c>
      <c r="H12" s="27">
        <f t="shared" si="3"/>
        <v>559027.0760000001</v>
      </c>
      <c r="I12" s="27">
        <f t="shared" si="3"/>
        <v>469161.93100000004</v>
      </c>
      <c r="J12" s="27">
        <f t="shared" si="3"/>
        <v>437988.76999999996</v>
      </c>
      <c r="K12" s="27">
        <f t="shared" si="3"/>
        <v>499017.94599999994</v>
      </c>
      <c r="L12" s="27">
        <f t="shared" si="3"/>
        <v>469366.839</v>
      </c>
      <c r="M12" s="28">
        <f t="shared" si="3"/>
        <v>506552.85300000006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20" customFormat="1" ht="11.25">
      <c r="A13" s="31" t="s">
        <v>17</v>
      </c>
      <c r="B13" s="32">
        <f>B12</f>
        <v>361676.21100000007</v>
      </c>
      <c r="C13" s="32">
        <f aca="true" t="shared" si="4" ref="C13:M13">B13+C12</f>
        <v>758449.133</v>
      </c>
      <c r="D13" s="32">
        <f t="shared" si="4"/>
        <v>1152688.3800000001</v>
      </c>
      <c r="E13" s="32">
        <f t="shared" si="4"/>
        <v>1565234.104</v>
      </c>
      <c r="F13" s="32">
        <f t="shared" si="4"/>
        <v>1985255.9910000002</v>
      </c>
      <c r="G13" s="32">
        <f t="shared" si="4"/>
        <v>2411043.291</v>
      </c>
      <c r="H13" s="32">
        <f t="shared" si="4"/>
        <v>2970070.3670000006</v>
      </c>
      <c r="I13" s="32">
        <f t="shared" si="4"/>
        <v>3439232.2980000004</v>
      </c>
      <c r="J13" s="32">
        <f t="shared" si="4"/>
        <v>3877221.0680000004</v>
      </c>
      <c r="K13" s="32">
        <f t="shared" si="4"/>
        <v>4376239.014</v>
      </c>
      <c r="L13" s="32">
        <f t="shared" si="4"/>
        <v>4845605.853</v>
      </c>
      <c r="M13" s="33">
        <f t="shared" si="4"/>
        <v>5352158.706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4" customFormat="1" ht="11.25">
      <c r="A14" s="21" t="s">
        <v>21</v>
      </c>
      <c r="B14" s="22">
        <v>97151.4</v>
      </c>
      <c r="C14" s="22">
        <v>113237.4</v>
      </c>
      <c r="D14" s="22">
        <v>119497.82599999999</v>
      </c>
      <c r="E14" s="22">
        <v>140494.00400000002</v>
      </c>
      <c r="F14" s="22">
        <v>181736.16799999998</v>
      </c>
      <c r="G14" s="22">
        <v>328258.22400000005</v>
      </c>
      <c r="H14" s="22">
        <v>102147.54300000003</v>
      </c>
      <c r="I14" s="22">
        <v>108243.73700000001</v>
      </c>
      <c r="J14" s="22">
        <v>244249.451</v>
      </c>
      <c r="K14" s="22">
        <v>258840.12799999997</v>
      </c>
      <c r="L14" s="22">
        <v>255987.54600000003</v>
      </c>
      <c r="M14" s="23">
        <v>259044.564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0" customFormat="1" ht="11.25">
      <c r="A15" s="35" t="s">
        <v>17</v>
      </c>
      <c r="B15" s="36">
        <f>B14</f>
        <v>97151.4</v>
      </c>
      <c r="C15" s="36">
        <f aca="true" t="shared" si="5" ref="C15:M15">B15+C14</f>
        <v>210388.8</v>
      </c>
      <c r="D15" s="36">
        <f t="shared" si="5"/>
        <v>329886.626</v>
      </c>
      <c r="E15" s="36">
        <f t="shared" si="5"/>
        <v>470380.63</v>
      </c>
      <c r="F15" s="36">
        <f t="shared" si="5"/>
        <v>652116.798</v>
      </c>
      <c r="G15" s="36">
        <f t="shared" si="5"/>
        <v>980375.022</v>
      </c>
      <c r="H15" s="36">
        <f t="shared" si="5"/>
        <v>1082522.565</v>
      </c>
      <c r="I15" s="36">
        <f t="shared" si="5"/>
        <v>1190766.302</v>
      </c>
      <c r="J15" s="36">
        <f t="shared" si="5"/>
        <v>1435015.753</v>
      </c>
      <c r="K15" s="36">
        <f t="shared" si="5"/>
        <v>1693855.881</v>
      </c>
      <c r="L15" s="36">
        <f t="shared" si="5"/>
        <v>1949843.4270000001</v>
      </c>
      <c r="M15" s="37">
        <f t="shared" si="5"/>
        <v>2208887.9910000004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8" customFormat="1" ht="11.25">
      <c r="A16" s="38" t="s">
        <v>22</v>
      </c>
      <c r="B16" s="39">
        <f aca="true" t="shared" si="6" ref="B16:M16">B12+B14</f>
        <v>458827.61100000003</v>
      </c>
      <c r="C16" s="39">
        <f t="shared" si="6"/>
        <v>510010.3219999999</v>
      </c>
      <c r="D16" s="39">
        <f t="shared" si="6"/>
        <v>513737.07300000003</v>
      </c>
      <c r="E16" s="39">
        <f t="shared" si="6"/>
        <v>553039.728</v>
      </c>
      <c r="F16" s="39">
        <f t="shared" si="6"/>
        <v>601758.055</v>
      </c>
      <c r="G16" s="39">
        <f t="shared" si="6"/>
        <v>754045.524</v>
      </c>
      <c r="H16" s="39">
        <f t="shared" si="6"/>
        <v>661174.6190000002</v>
      </c>
      <c r="I16" s="39">
        <f t="shared" si="6"/>
        <v>577405.6680000001</v>
      </c>
      <c r="J16" s="39">
        <f t="shared" si="6"/>
        <v>682238.2209999999</v>
      </c>
      <c r="K16" s="39">
        <f t="shared" si="6"/>
        <v>757858.0739999999</v>
      </c>
      <c r="L16" s="39">
        <f t="shared" si="6"/>
        <v>725354.385</v>
      </c>
      <c r="M16" s="40">
        <f t="shared" si="6"/>
        <v>765597.4170000001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s="46" customFormat="1" ht="10.5">
      <c r="A17" s="42" t="s">
        <v>17</v>
      </c>
      <c r="B17" s="43">
        <f>B16</f>
        <v>458827.61100000003</v>
      </c>
      <c r="C17" s="43">
        <f aca="true" t="shared" si="7" ref="C17:M17">B17+C16</f>
        <v>968837.933</v>
      </c>
      <c r="D17" s="43">
        <f t="shared" si="7"/>
        <v>1482575.006</v>
      </c>
      <c r="E17" s="43">
        <f t="shared" si="7"/>
        <v>2035614.7340000002</v>
      </c>
      <c r="F17" s="43">
        <f t="shared" si="7"/>
        <v>2637372.7890000003</v>
      </c>
      <c r="G17" s="43">
        <f t="shared" si="7"/>
        <v>3391418.313</v>
      </c>
      <c r="H17" s="43">
        <f t="shared" si="7"/>
        <v>4052592.932</v>
      </c>
      <c r="I17" s="43">
        <f t="shared" si="7"/>
        <v>4629998.6</v>
      </c>
      <c r="J17" s="43">
        <f t="shared" si="7"/>
        <v>5312236.8209999995</v>
      </c>
      <c r="K17" s="43">
        <f t="shared" si="7"/>
        <v>6070094.895</v>
      </c>
      <c r="L17" s="43">
        <f t="shared" si="7"/>
        <v>6795449.279999999</v>
      </c>
      <c r="M17" s="44">
        <f t="shared" si="7"/>
        <v>7561046.697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2.7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12.7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12.75">
      <c r="A20" s="12" t="s">
        <v>16</v>
      </c>
      <c r="B20" s="13">
        <v>303241.65205</v>
      </c>
      <c r="C20" s="13">
        <v>322860.58204</v>
      </c>
      <c r="D20" s="13">
        <v>319352.4921599999</v>
      </c>
      <c r="E20" s="13">
        <v>349507.51567000005</v>
      </c>
      <c r="F20" s="13">
        <v>359503.69529000006</v>
      </c>
      <c r="G20" s="13">
        <v>381931.46406999987</v>
      </c>
      <c r="H20" s="13">
        <v>361928.1515399999</v>
      </c>
      <c r="I20" s="13">
        <v>398689.6751899999</v>
      </c>
      <c r="J20" s="13">
        <v>362432.73326999997</v>
      </c>
      <c r="K20" s="13">
        <v>442800.91095999995</v>
      </c>
      <c r="L20" s="13">
        <v>405612.5117899999</v>
      </c>
      <c r="M20" s="14">
        <v>21946.735650000002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20" customFormat="1" ht="11.25">
      <c r="A21" s="16" t="s">
        <v>17</v>
      </c>
      <c r="B21" s="17">
        <f>B20</f>
        <v>303241.65205</v>
      </c>
      <c r="C21" s="17">
        <f aca="true" t="shared" si="8" ref="C21:M21">B21+C20</f>
        <v>626102.2340899999</v>
      </c>
      <c r="D21" s="17">
        <f t="shared" si="8"/>
        <v>945454.7262499998</v>
      </c>
      <c r="E21" s="17">
        <f t="shared" si="8"/>
        <v>1294962.24192</v>
      </c>
      <c r="F21" s="17">
        <f t="shared" si="8"/>
        <v>1654465.9372100001</v>
      </c>
      <c r="G21" s="17">
        <f t="shared" si="8"/>
        <v>2036397.4012799999</v>
      </c>
      <c r="H21" s="17">
        <f t="shared" si="8"/>
        <v>2398325.55282</v>
      </c>
      <c r="I21" s="17">
        <f t="shared" si="8"/>
        <v>2797015.2280099997</v>
      </c>
      <c r="J21" s="17">
        <f t="shared" si="8"/>
        <v>3159447.9612799995</v>
      </c>
      <c r="K21" s="17">
        <f t="shared" si="8"/>
        <v>3602248.8722399995</v>
      </c>
      <c r="L21" s="17">
        <f t="shared" si="8"/>
        <v>4007861.3840299994</v>
      </c>
      <c r="M21" s="18">
        <f t="shared" si="8"/>
        <v>4029808.1196799995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2.7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74060.1</v>
      </c>
      <c r="G22" s="22">
        <v>74060.1</v>
      </c>
      <c r="H22" s="22">
        <v>74060.1</v>
      </c>
      <c r="I22" s="22">
        <v>74060.1</v>
      </c>
      <c r="J22" s="22">
        <v>74060.1</v>
      </c>
      <c r="K22" s="22">
        <v>74060.1</v>
      </c>
      <c r="L22" s="22">
        <v>74060.1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20" customFormat="1" ht="11.25">
      <c r="A23" s="16" t="s">
        <v>17</v>
      </c>
      <c r="B23" s="17">
        <f>B22</f>
        <v>74060.1</v>
      </c>
      <c r="C23" s="17">
        <f aca="true" t="shared" si="9" ref="C23:M23">B23+C22</f>
        <v>148120.2</v>
      </c>
      <c r="D23" s="17">
        <f t="shared" si="9"/>
        <v>222180.30000000002</v>
      </c>
      <c r="E23" s="17">
        <f t="shared" si="9"/>
        <v>296240.4</v>
      </c>
      <c r="F23" s="17">
        <f t="shared" si="9"/>
        <v>370300.5</v>
      </c>
      <c r="G23" s="17">
        <f t="shared" si="9"/>
        <v>444360.6</v>
      </c>
      <c r="H23" s="17">
        <f t="shared" si="9"/>
        <v>518420.69999999995</v>
      </c>
      <c r="I23" s="17">
        <f t="shared" si="9"/>
        <v>592480.7999999999</v>
      </c>
      <c r="J23" s="17">
        <f t="shared" si="9"/>
        <v>666540.8999999999</v>
      </c>
      <c r="K23" s="17">
        <f t="shared" si="9"/>
        <v>740600.9999999999</v>
      </c>
      <c r="L23" s="17">
        <f t="shared" si="9"/>
        <v>814661.0999999999</v>
      </c>
      <c r="M23" s="18">
        <f t="shared" si="9"/>
        <v>814661.0999999999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15066.3</v>
      </c>
      <c r="H24" s="22">
        <v>15066.3</v>
      </c>
      <c r="I24" s="22">
        <v>15066.3</v>
      </c>
      <c r="J24" s="22">
        <v>15066.3</v>
      </c>
      <c r="K24" s="22">
        <v>15066.3</v>
      </c>
      <c r="L24" s="22">
        <v>15066.3</v>
      </c>
      <c r="M24" s="23">
        <v>15066.5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20" customFormat="1" ht="11.25">
      <c r="A25" s="16" t="s">
        <v>17</v>
      </c>
      <c r="B25" s="17">
        <f>B24</f>
        <v>15066.3</v>
      </c>
      <c r="C25" s="17">
        <f aca="true" t="shared" si="10" ref="C25:M25">B25+C24</f>
        <v>30132.6</v>
      </c>
      <c r="D25" s="17">
        <f t="shared" si="10"/>
        <v>45198.899999999994</v>
      </c>
      <c r="E25" s="17">
        <f t="shared" si="10"/>
        <v>60265.2</v>
      </c>
      <c r="F25" s="17">
        <f t="shared" si="10"/>
        <v>75331.5</v>
      </c>
      <c r="G25" s="17">
        <f t="shared" si="10"/>
        <v>90397.8</v>
      </c>
      <c r="H25" s="17">
        <f t="shared" si="10"/>
        <v>105464.1</v>
      </c>
      <c r="I25" s="17">
        <f t="shared" si="10"/>
        <v>120530.40000000001</v>
      </c>
      <c r="J25" s="17">
        <f t="shared" si="10"/>
        <v>135596.7</v>
      </c>
      <c r="K25" s="17">
        <f t="shared" si="10"/>
        <v>150663</v>
      </c>
      <c r="L25" s="17">
        <f t="shared" si="10"/>
        <v>165729.3</v>
      </c>
      <c r="M25" s="18">
        <f t="shared" si="10"/>
        <v>180795.8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46" customFormat="1" ht="11.25">
      <c r="A26" s="38" t="s">
        <v>20</v>
      </c>
      <c r="B26" s="39">
        <f aca="true" t="shared" si="11" ref="B26:M26">B20+B22+B24</f>
        <v>392368.05205</v>
      </c>
      <c r="C26" s="39">
        <f t="shared" si="11"/>
        <v>411986.98204</v>
      </c>
      <c r="D26" s="39">
        <f t="shared" si="11"/>
        <v>408478.8921599999</v>
      </c>
      <c r="E26" s="39">
        <f t="shared" si="11"/>
        <v>438633.9156700001</v>
      </c>
      <c r="F26" s="39">
        <f t="shared" si="11"/>
        <v>448630.09529</v>
      </c>
      <c r="G26" s="39">
        <f t="shared" si="11"/>
        <v>471057.86406999984</v>
      </c>
      <c r="H26" s="39">
        <f t="shared" si="11"/>
        <v>451054.55153999984</v>
      </c>
      <c r="I26" s="39">
        <f t="shared" si="11"/>
        <v>487816.07518999994</v>
      </c>
      <c r="J26" s="39">
        <f t="shared" si="11"/>
        <v>451559.13326999993</v>
      </c>
      <c r="K26" s="39">
        <f t="shared" si="11"/>
        <v>531927.31096</v>
      </c>
      <c r="L26" s="39">
        <f t="shared" si="11"/>
        <v>494738.91178999987</v>
      </c>
      <c r="M26" s="40">
        <f t="shared" si="11"/>
        <v>37013.23565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s="20" customFormat="1" ht="11.25">
      <c r="A27" s="31" t="s">
        <v>17</v>
      </c>
      <c r="B27" s="52">
        <f>B26</f>
        <v>392368.05205</v>
      </c>
      <c r="C27" s="32">
        <f aca="true" t="shared" si="12" ref="C27:M27">B27+C26</f>
        <v>804355.03409</v>
      </c>
      <c r="D27" s="32">
        <f t="shared" si="12"/>
        <v>1212833.9262499998</v>
      </c>
      <c r="E27" s="32">
        <f t="shared" si="12"/>
        <v>1651467.8419199998</v>
      </c>
      <c r="F27" s="32">
        <f t="shared" si="12"/>
        <v>2100097.9372099997</v>
      </c>
      <c r="G27" s="32">
        <f t="shared" si="12"/>
        <v>2571155.8012799993</v>
      </c>
      <c r="H27" s="32">
        <f t="shared" si="12"/>
        <v>3022210.352819999</v>
      </c>
      <c r="I27" s="32">
        <f t="shared" si="12"/>
        <v>3510026.428009999</v>
      </c>
      <c r="J27" s="32">
        <f t="shared" si="12"/>
        <v>3961585.561279999</v>
      </c>
      <c r="K27" s="32">
        <f t="shared" si="12"/>
        <v>4493512.8722399995</v>
      </c>
      <c r="L27" s="32">
        <f t="shared" si="12"/>
        <v>4988251.78403</v>
      </c>
      <c r="M27" s="33">
        <f t="shared" si="12"/>
        <v>5025265.01968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174291.43304999996</v>
      </c>
      <c r="G28" s="22">
        <v>324023.4288</v>
      </c>
      <c r="H28" s="22">
        <v>104584.07933000002</v>
      </c>
      <c r="I28" s="22">
        <v>105423.03559999999</v>
      </c>
      <c r="J28" s="22">
        <v>252501.31808999996</v>
      </c>
      <c r="K28" s="22">
        <v>259471.49307999996</v>
      </c>
      <c r="L28" s="22">
        <v>259243.16693</v>
      </c>
      <c r="M28" s="23">
        <v>193158.57899999997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20" customFormat="1" ht="11.25">
      <c r="A29" s="35" t="s">
        <v>17</v>
      </c>
      <c r="B29" s="36">
        <f>B28</f>
        <v>97151.4</v>
      </c>
      <c r="C29" s="36">
        <f aca="true" t="shared" si="13" ref="C29:M29">B29+C28</f>
        <v>210388.8</v>
      </c>
      <c r="D29" s="36">
        <f t="shared" si="13"/>
        <v>327623.3</v>
      </c>
      <c r="E29" s="36">
        <f t="shared" si="13"/>
        <v>464522.63011</v>
      </c>
      <c r="F29" s="36">
        <f t="shared" si="13"/>
        <v>638814.06316</v>
      </c>
      <c r="G29" s="36">
        <f t="shared" si="13"/>
        <v>962837.49196</v>
      </c>
      <c r="H29" s="36">
        <f t="shared" si="13"/>
        <v>1067421.57129</v>
      </c>
      <c r="I29" s="36">
        <f t="shared" si="13"/>
        <v>1172844.6068900002</v>
      </c>
      <c r="J29" s="36">
        <f t="shared" si="13"/>
        <v>1425345.9249800001</v>
      </c>
      <c r="K29" s="36">
        <f t="shared" si="13"/>
        <v>1684817.41806</v>
      </c>
      <c r="L29" s="36">
        <f t="shared" si="13"/>
        <v>1944060.5849900001</v>
      </c>
      <c r="M29" s="37">
        <f t="shared" si="13"/>
        <v>2137219.1639900003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8" customFormat="1" ht="11.25">
      <c r="A30" s="38" t="s">
        <v>22</v>
      </c>
      <c r="B30" s="39">
        <f aca="true" t="shared" si="14" ref="B30:M30">B26+B28</f>
        <v>489519.45204999996</v>
      </c>
      <c r="C30" s="39">
        <f t="shared" si="14"/>
        <v>525224.3820399999</v>
      </c>
      <c r="D30" s="39">
        <f t="shared" si="14"/>
        <v>525713.3921599998</v>
      </c>
      <c r="E30" s="39">
        <f t="shared" si="14"/>
        <v>575533.2457800001</v>
      </c>
      <c r="F30" s="39">
        <f t="shared" si="14"/>
        <v>622921.52834</v>
      </c>
      <c r="G30" s="39">
        <f t="shared" si="14"/>
        <v>795081.2928699998</v>
      </c>
      <c r="H30" s="39">
        <f t="shared" si="14"/>
        <v>555638.6308699999</v>
      </c>
      <c r="I30" s="39">
        <f t="shared" si="14"/>
        <v>593239.11079</v>
      </c>
      <c r="J30" s="39">
        <f t="shared" si="14"/>
        <v>704060.4513599998</v>
      </c>
      <c r="K30" s="39">
        <f t="shared" si="14"/>
        <v>791398.80404</v>
      </c>
      <c r="L30" s="39">
        <f t="shared" si="14"/>
        <v>753982.0787199999</v>
      </c>
      <c r="M30" s="40">
        <f t="shared" si="14"/>
        <v>230171.81464999996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6" customFormat="1" ht="10.5">
      <c r="A31" s="54" t="s">
        <v>17</v>
      </c>
      <c r="B31" s="55">
        <f>B30</f>
        <v>489519.45204999996</v>
      </c>
      <c r="C31" s="55">
        <f aca="true" t="shared" si="15" ref="C31:M31">B31+C30</f>
        <v>1014743.8340899999</v>
      </c>
      <c r="D31" s="55">
        <f t="shared" si="15"/>
        <v>1540457.2262499998</v>
      </c>
      <c r="E31" s="55">
        <f t="shared" si="15"/>
        <v>2115990.47203</v>
      </c>
      <c r="F31" s="55">
        <f t="shared" si="15"/>
        <v>2738912.0003699996</v>
      </c>
      <c r="G31" s="55">
        <f t="shared" si="15"/>
        <v>3533993.2932399996</v>
      </c>
      <c r="H31" s="55">
        <f t="shared" si="15"/>
        <v>4089631.9241099996</v>
      </c>
      <c r="I31" s="55">
        <f t="shared" si="15"/>
        <v>4682871.034899999</v>
      </c>
      <c r="J31" s="55">
        <f t="shared" si="15"/>
        <v>5386931.486259999</v>
      </c>
      <c r="K31" s="55">
        <f t="shared" si="15"/>
        <v>6178330.290299999</v>
      </c>
      <c r="L31" s="55">
        <f t="shared" si="15"/>
        <v>6932312.369019998</v>
      </c>
      <c r="M31" s="56">
        <f t="shared" si="15"/>
        <v>7162484.183669998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2.7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ht="12.7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ht="12.75">
      <c r="A34" s="12" t="s">
        <v>16</v>
      </c>
      <c r="B34" s="13">
        <f>IF(B6=0,0,ROUND(B20/B6*100,1))</f>
        <v>111.3</v>
      </c>
      <c r="C34" s="13">
        <f aca="true" t="shared" si="16" ref="C34:M34">IF(C6=0,0,ROUND(C20/C6*100,1))</f>
        <v>104.9</v>
      </c>
      <c r="D34" s="13">
        <f t="shared" si="16"/>
        <v>104.7</v>
      </c>
      <c r="E34" s="13">
        <f t="shared" si="16"/>
        <v>108.1</v>
      </c>
      <c r="F34" s="13">
        <f t="shared" si="16"/>
        <v>108.6</v>
      </c>
      <c r="G34" s="13">
        <f t="shared" si="16"/>
        <v>113.4</v>
      </c>
      <c r="H34" s="13">
        <f t="shared" si="16"/>
        <v>77</v>
      </c>
      <c r="I34" s="13">
        <f t="shared" si="16"/>
        <v>104.9</v>
      </c>
      <c r="J34" s="13">
        <f t="shared" si="16"/>
        <v>103.9</v>
      </c>
      <c r="K34" s="13">
        <f t="shared" si="16"/>
        <v>108</v>
      </c>
      <c r="L34" s="13">
        <f t="shared" si="16"/>
        <v>106.7</v>
      </c>
      <c r="M34" s="14">
        <f t="shared" si="16"/>
        <v>5.3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ht="12.75">
      <c r="A35" s="16" t="s">
        <v>17</v>
      </c>
      <c r="B35" s="17">
        <f aca="true" t="shared" si="17" ref="B35:M45">IF(B7=0,0,ROUND(B21/B7*100,1))</f>
        <v>111.3</v>
      </c>
      <c r="C35" s="17">
        <f t="shared" si="17"/>
        <v>107.9</v>
      </c>
      <c r="D35" s="17">
        <f t="shared" si="17"/>
        <v>106.8</v>
      </c>
      <c r="E35" s="17">
        <f t="shared" si="17"/>
        <v>107.1</v>
      </c>
      <c r="F35" s="17">
        <f t="shared" si="17"/>
        <v>107.5</v>
      </c>
      <c r="G35" s="17">
        <f t="shared" si="17"/>
        <v>108.5</v>
      </c>
      <c r="H35" s="17">
        <f t="shared" si="17"/>
        <v>102.2</v>
      </c>
      <c r="I35" s="17">
        <f t="shared" si="17"/>
        <v>102.6</v>
      </c>
      <c r="J35" s="17">
        <f t="shared" si="17"/>
        <v>102.7</v>
      </c>
      <c r="K35" s="17">
        <f t="shared" si="17"/>
        <v>103.4</v>
      </c>
      <c r="L35" s="17">
        <f t="shared" si="17"/>
        <v>103.7</v>
      </c>
      <c r="M35" s="18">
        <f t="shared" si="17"/>
        <v>94.1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2.75">
      <c r="A36" s="21" t="s">
        <v>18</v>
      </c>
      <c r="B36" s="22">
        <f t="shared" si="17"/>
        <v>100</v>
      </c>
      <c r="C36" s="22">
        <f t="shared" si="17"/>
        <v>100</v>
      </c>
      <c r="D36" s="22">
        <f t="shared" si="17"/>
        <v>100</v>
      </c>
      <c r="E36" s="22">
        <f t="shared" si="17"/>
        <v>100</v>
      </c>
      <c r="F36" s="22">
        <f t="shared" si="17"/>
        <v>100</v>
      </c>
      <c r="G36" s="22">
        <f t="shared" si="17"/>
        <v>100</v>
      </c>
      <c r="H36" s="22">
        <f t="shared" si="17"/>
        <v>100</v>
      </c>
      <c r="I36" s="22">
        <f t="shared" si="17"/>
        <v>100</v>
      </c>
      <c r="J36" s="22">
        <f t="shared" si="17"/>
        <v>100</v>
      </c>
      <c r="K36" s="22">
        <f t="shared" si="17"/>
        <v>100</v>
      </c>
      <c r="L36" s="22">
        <f t="shared" si="17"/>
        <v>100</v>
      </c>
      <c r="M36" s="23">
        <f t="shared" si="17"/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ht="12.75">
      <c r="A37" s="16" t="s">
        <v>17</v>
      </c>
      <c r="B37" s="17">
        <f t="shared" si="17"/>
        <v>100</v>
      </c>
      <c r="C37" s="17">
        <f t="shared" si="17"/>
        <v>100</v>
      </c>
      <c r="D37" s="17">
        <f t="shared" si="17"/>
        <v>100</v>
      </c>
      <c r="E37" s="17">
        <f t="shared" si="17"/>
        <v>100</v>
      </c>
      <c r="F37" s="17">
        <f t="shared" si="17"/>
        <v>100</v>
      </c>
      <c r="G37" s="17">
        <f t="shared" si="17"/>
        <v>100</v>
      </c>
      <c r="H37" s="17">
        <f t="shared" si="17"/>
        <v>100</v>
      </c>
      <c r="I37" s="17">
        <f t="shared" si="17"/>
        <v>100</v>
      </c>
      <c r="J37" s="17">
        <f t="shared" si="17"/>
        <v>100</v>
      </c>
      <c r="K37" s="17">
        <f t="shared" si="17"/>
        <v>100</v>
      </c>
      <c r="L37" s="17">
        <f t="shared" si="17"/>
        <v>100</v>
      </c>
      <c r="M37" s="18">
        <f t="shared" si="17"/>
        <v>91.7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22.5">
      <c r="A38" s="25" t="s">
        <v>19</v>
      </c>
      <c r="B38" s="22">
        <f t="shared" si="17"/>
        <v>100</v>
      </c>
      <c r="C38" s="22">
        <f t="shared" si="17"/>
        <v>100</v>
      </c>
      <c r="D38" s="22">
        <f t="shared" si="17"/>
        <v>100</v>
      </c>
      <c r="E38" s="22">
        <f t="shared" si="17"/>
        <v>100</v>
      </c>
      <c r="F38" s="22">
        <f t="shared" si="17"/>
        <v>100</v>
      </c>
      <c r="G38" s="22">
        <f t="shared" si="17"/>
        <v>100</v>
      </c>
      <c r="H38" s="22">
        <f t="shared" si="17"/>
        <v>100</v>
      </c>
      <c r="I38" s="22">
        <f t="shared" si="17"/>
        <v>100</v>
      </c>
      <c r="J38" s="22">
        <f t="shared" si="17"/>
        <v>100</v>
      </c>
      <c r="K38" s="22">
        <f t="shared" si="17"/>
        <v>100</v>
      </c>
      <c r="L38" s="22">
        <f t="shared" si="17"/>
        <v>100</v>
      </c>
      <c r="M38" s="23">
        <f t="shared" si="17"/>
        <v>100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ht="12.75">
      <c r="A39" s="16" t="s">
        <v>17</v>
      </c>
      <c r="B39" s="17">
        <f t="shared" si="17"/>
        <v>100</v>
      </c>
      <c r="C39" s="17">
        <f t="shared" si="17"/>
        <v>100</v>
      </c>
      <c r="D39" s="17">
        <f t="shared" si="17"/>
        <v>100</v>
      </c>
      <c r="E39" s="17">
        <f t="shared" si="17"/>
        <v>100</v>
      </c>
      <c r="F39" s="17">
        <f t="shared" si="17"/>
        <v>100</v>
      </c>
      <c r="G39" s="17">
        <f t="shared" si="17"/>
        <v>100</v>
      </c>
      <c r="H39" s="17">
        <f t="shared" si="17"/>
        <v>100</v>
      </c>
      <c r="I39" s="17">
        <f t="shared" si="17"/>
        <v>100</v>
      </c>
      <c r="J39" s="17">
        <f t="shared" si="17"/>
        <v>100</v>
      </c>
      <c r="K39" s="17">
        <f t="shared" si="17"/>
        <v>100</v>
      </c>
      <c r="L39" s="17">
        <f t="shared" si="17"/>
        <v>100</v>
      </c>
      <c r="M39" s="18">
        <f t="shared" si="17"/>
        <v>100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8" customFormat="1" ht="11.25">
      <c r="A40" s="38" t="s">
        <v>20</v>
      </c>
      <c r="B40" s="39">
        <f t="shared" si="17"/>
        <v>108.5</v>
      </c>
      <c r="C40" s="39">
        <f t="shared" si="17"/>
        <v>103.8</v>
      </c>
      <c r="D40" s="39">
        <f t="shared" si="17"/>
        <v>103.6</v>
      </c>
      <c r="E40" s="39">
        <f t="shared" si="17"/>
        <v>106.3</v>
      </c>
      <c r="F40" s="39">
        <f t="shared" si="17"/>
        <v>106.8</v>
      </c>
      <c r="G40" s="39">
        <f t="shared" si="17"/>
        <v>110.6</v>
      </c>
      <c r="H40" s="39">
        <f t="shared" si="17"/>
        <v>80.7</v>
      </c>
      <c r="I40" s="39">
        <f t="shared" si="17"/>
        <v>104</v>
      </c>
      <c r="J40" s="39">
        <f t="shared" si="17"/>
        <v>103.1</v>
      </c>
      <c r="K40" s="39">
        <f t="shared" si="17"/>
        <v>106.6</v>
      </c>
      <c r="L40" s="39">
        <f t="shared" si="17"/>
        <v>105.4</v>
      </c>
      <c r="M40" s="40">
        <f t="shared" si="17"/>
        <v>7.3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6" customFormat="1" ht="11.25">
      <c r="A41" s="31" t="s">
        <v>17</v>
      </c>
      <c r="B41" s="52">
        <f t="shared" si="17"/>
        <v>108.5</v>
      </c>
      <c r="C41" s="32">
        <f t="shared" si="17"/>
        <v>106.1</v>
      </c>
      <c r="D41" s="32">
        <f t="shared" si="17"/>
        <v>105.2</v>
      </c>
      <c r="E41" s="32">
        <f t="shared" si="17"/>
        <v>105.5</v>
      </c>
      <c r="F41" s="32">
        <f t="shared" si="17"/>
        <v>105.8</v>
      </c>
      <c r="G41" s="32">
        <f t="shared" si="17"/>
        <v>106.6</v>
      </c>
      <c r="H41" s="32">
        <f t="shared" si="17"/>
        <v>101.8</v>
      </c>
      <c r="I41" s="32">
        <f t="shared" si="17"/>
        <v>102.1</v>
      </c>
      <c r="J41" s="32">
        <f t="shared" si="17"/>
        <v>102.2</v>
      </c>
      <c r="K41" s="32">
        <f t="shared" si="17"/>
        <v>102.7</v>
      </c>
      <c r="L41" s="32">
        <f t="shared" si="17"/>
        <v>102.9</v>
      </c>
      <c r="M41" s="33">
        <f t="shared" si="17"/>
        <v>93.9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1.25">
      <c r="A42" s="53" t="s">
        <v>21</v>
      </c>
      <c r="B42" s="22">
        <f t="shared" si="17"/>
        <v>100</v>
      </c>
      <c r="C42" s="22">
        <f t="shared" si="17"/>
        <v>100</v>
      </c>
      <c r="D42" s="22">
        <f t="shared" si="17"/>
        <v>98.1</v>
      </c>
      <c r="E42" s="22">
        <f t="shared" si="17"/>
        <v>97.4</v>
      </c>
      <c r="F42" s="22">
        <f t="shared" si="17"/>
        <v>95.9</v>
      </c>
      <c r="G42" s="22">
        <f t="shared" si="17"/>
        <v>98.7</v>
      </c>
      <c r="H42" s="22">
        <f t="shared" si="17"/>
        <v>102.4</v>
      </c>
      <c r="I42" s="22">
        <f t="shared" si="17"/>
        <v>97.4</v>
      </c>
      <c r="J42" s="22">
        <f t="shared" si="17"/>
        <v>103.4</v>
      </c>
      <c r="K42" s="22">
        <f t="shared" si="17"/>
        <v>100.2</v>
      </c>
      <c r="L42" s="22">
        <f t="shared" si="17"/>
        <v>101.3</v>
      </c>
      <c r="M42" s="23">
        <f t="shared" si="17"/>
        <v>74.6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20" customFormat="1" ht="11.25">
      <c r="A43" s="35" t="s">
        <v>17</v>
      </c>
      <c r="B43" s="36">
        <f t="shared" si="17"/>
        <v>100</v>
      </c>
      <c r="C43" s="36">
        <f t="shared" si="17"/>
        <v>100</v>
      </c>
      <c r="D43" s="36">
        <f t="shared" si="17"/>
        <v>99.3</v>
      </c>
      <c r="E43" s="36">
        <f t="shared" si="17"/>
        <v>98.8</v>
      </c>
      <c r="F43" s="36">
        <f t="shared" si="17"/>
        <v>98</v>
      </c>
      <c r="G43" s="36">
        <f t="shared" si="17"/>
        <v>98.2</v>
      </c>
      <c r="H43" s="36">
        <f t="shared" si="17"/>
        <v>98.6</v>
      </c>
      <c r="I43" s="36">
        <f t="shared" si="17"/>
        <v>98.5</v>
      </c>
      <c r="J43" s="36">
        <f t="shared" si="17"/>
        <v>99.3</v>
      </c>
      <c r="K43" s="36">
        <f t="shared" si="17"/>
        <v>99.5</v>
      </c>
      <c r="L43" s="36">
        <f t="shared" si="17"/>
        <v>99.7</v>
      </c>
      <c r="M43" s="37">
        <f t="shared" si="17"/>
        <v>96.8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8" customFormat="1" ht="11.25">
      <c r="A44" s="38" t="s">
        <v>22</v>
      </c>
      <c r="B44" s="39">
        <f t="shared" si="17"/>
        <v>106.7</v>
      </c>
      <c r="C44" s="39">
        <f t="shared" si="17"/>
        <v>103</v>
      </c>
      <c r="D44" s="39">
        <f t="shared" si="17"/>
        <v>102.3</v>
      </c>
      <c r="E44" s="39">
        <f t="shared" si="17"/>
        <v>104.1</v>
      </c>
      <c r="F44" s="39">
        <f t="shared" si="17"/>
        <v>103.5</v>
      </c>
      <c r="G44" s="39">
        <f t="shared" si="17"/>
        <v>105.4</v>
      </c>
      <c r="H44" s="39">
        <f t="shared" si="17"/>
        <v>84</v>
      </c>
      <c r="I44" s="39">
        <f t="shared" si="17"/>
        <v>102.7</v>
      </c>
      <c r="J44" s="39">
        <f t="shared" si="17"/>
        <v>103.2</v>
      </c>
      <c r="K44" s="39">
        <f t="shared" si="17"/>
        <v>104.4</v>
      </c>
      <c r="L44" s="39">
        <f t="shared" si="17"/>
        <v>103.9</v>
      </c>
      <c r="M44" s="40">
        <f t="shared" si="17"/>
        <v>30.1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6" customFormat="1" ht="10.5">
      <c r="A45" s="54" t="s">
        <v>17</v>
      </c>
      <c r="B45" s="55">
        <f t="shared" si="17"/>
        <v>106.7</v>
      </c>
      <c r="C45" s="55">
        <f t="shared" si="17"/>
        <v>104.7</v>
      </c>
      <c r="D45" s="55">
        <f t="shared" si="17"/>
        <v>103.9</v>
      </c>
      <c r="E45" s="55">
        <f t="shared" si="17"/>
        <v>103.9</v>
      </c>
      <c r="F45" s="55">
        <f t="shared" si="17"/>
        <v>103.9</v>
      </c>
      <c r="G45" s="55">
        <f t="shared" si="17"/>
        <v>104.2</v>
      </c>
      <c r="H45" s="55">
        <f t="shared" si="17"/>
        <v>100.9</v>
      </c>
      <c r="I45" s="55">
        <f t="shared" si="17"/>
        <v>101.1</v>
      </c>
      <c r="J45" s="55">
        <f t="shared" si="17"/>
        <v>101.4</v>
      </c>
      <c r="K45" s="55">
        <f t="shared" si="17"/>
        <v>101.8</v>
      </c>
      <c r="L45" s="55">
        <f t="shared" si="17"/>
        <v>102</v>
      </c>
      <c r="M45" s="56">
        <f t="shared" si="17"/>
        <v>94.7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2.7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ht="12.7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ht="12.75">
      <c r="A48" s="12" t="s">
        <v>16</v>
      </c>
      <c r="B48" s="13">
        <f>B20-B6</f>
        <v>30691.84104999993</v>
      </c>
      <c r="C48" s="13">
        <f aca="true" t="shared" si="18" ref="C48:M48">C20-C6</f>
        <v>15214.060040000011</v>
      </c>
      <c r="D48" s="13">
        <f t="shared" si="18"/>
        <v>14239.645159999898</v>
      </c>
      <c r="E48" s="13">
        <f t="shared" si="18"/>
        <v>26088.19167000003</v>
      </c>
      <c r="F48" s="13">
        <f t="shared" si="18"/>
        <v>28608.20829000004</v>
      </c>
      <c r="G48" s="13">
        <f t="shared" si="18"/>
        <v>45270.56406999985</v>
      </c>
      <c r="H48" s="13">
        <f t="shared" si="18"/>
        <v>-107972.52446000016</v>
      </c>
      <c r="I48" s="13">
        <f t="shared" si="18"/>
        <v>18654.144189999904</v>
      </c>
      <c r="J48" s="13">
        <f t="shared" si="18"/>
        <v>13570.363269999973</v>
      </c>
      <c r="K48" s="13">
        <f t="shared" si="18"/>
        <v>32909.36495999998</v>
      </c>
      <c r="L48" s="13">
        <f t="shared" si="18"/>
        <v>25372.07278999989</v>
      </c>
      <c r="M48" s="14">
        <f t="shared" si="18"/>
        <v>-395480.41735000006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ht="12.75">
      <c r="A49" s="16" t="s">
        <v>17</v>
      </c>
      <c r="B49" s="17">
        <f aca="true" t="shared" si="19" ref="B49:M59">B21-B7</f>
        <v>30691.84104999993</v>
      </c>
      <c r="C49" s="17">
        <f t="shared" si="19"/>
        <v>45905.901089999825</v>
      </c>
      <c r="D49" s="17">
        <f t="shared" si="19"/>
        <v>60145.546249999665</v>
      </c>
      <c r="E49" s="17">
        <f t="shared" si="19"/>
        <v>86233.73791999975</v>
      </c>
      <c r="F49" s="17">
        <f t="shared" si="19"/>
        <v>114841.94620999997</v>
      </c>
      <c r="G49" s="17">
        <f t="shared" si="19"/>
        <v>160112.51027999958</v>
      </c>
      <c r="H49" s="17">
        <f t="shared" si="19"/>
        <v>52139.985819999594</v>
      </c>
      <c r="I49" s="17">
        <f t="shared" si="19"/>
        <v>70794.1300099995</v>
      </c>
      <c r="J49" s="17">
        <f t="shared" si="19"/>
        <v>84364.49327999912</v>
      </c>
      <c r="K49" s="17">
        <f t="shared" si="19"/>
        <v>117273.85823999904</v>
      </c>
      <c r="L49" s="17">
        <f t="shared" si="19"/>
        <v>142645.9310299987</v>
      </c>
      <c r="M49" s="18">
        <f t="shared" si="19"/>
        <v>-252834.48632000107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2.75">
      <c r="A50" s="21" t="s">
        <v>18</v>
      </c>
      <c r="B50" s="22">
        <f t="shared" si="19"/>
        <v>0</v>
      </c>
      <c r="C50" s="22">
        <f t="shared" si="19"/>
        <v>0</v>
      </c>
      <c r="D50" s="22">
        <f t="shared" si="19"/>
        <v>0</v>
      </c>
      <c r="E50" s="22">
        <f t="shared" si="19"/>
        <v>0</v>
      </c>
      <c r="F50" s="22">
        <f t="shared" si="19"/>
        <v>0</v>
      </c>
      <c r="G50" s="22">
        <f t="shared" si="19"/>
        <v>0</v>
      </c>
      <c r="H50" s="22">
        <f t="shared" si="19"/>
        <v>0</v>
      </c>
      <c r="I50" s="22">
        <f t="shared" si="19"/>
        <v>0</v>
      </c>
      <c r="J50" s="22">
        <f t="shared" si="19"/>
        <v>0</v>
      </c>
      <c r="K50" s="22">
        <f t="shared" si="19"/>
        <v>0</v>
      </c>
      <c r="L50" s="22">
        <f t="shared" si="19"/>
        <v>0</v>
      </c>
      <c r="M50" s="23">
        <f t="shared" si="19"/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12.75">
      <c r="A51" s="16" t="s">
        <v>17</v>
      </c>
      <c r="B51" s="17">
        <f t="shared" si="19"/>
        <v>0</v>
      </c>
      <c r="C51" s="17">
        <f t="shared" si="19"/>
        <v>0</v>
      </c>
      <c r="D51" s="17">
        <f t="shared" si="19"/>
        <v>0</v>
      </c>
      <c r="E51" s="17">
        <f t="shared" si="19"/>
        <v>0</v>
      </c>
      <c r="F51" s="17">
        <f t="shared" si="19"/>
        <v>0</v>
      </c>
      <c r="G51" s="17">
        <f t="shared" si="19"/>
        <v>0</v>
      </c>
      <c r="H51" s="17">
        <f t="shared" si="19"/>
        <v>0</v>
      </c>
      <c r="I51" s="17">
        <f t="shared" si="19"/>
        <v>0</v>
      </c>
      <c r="J51" s="17">
        <f t="shared" si="19"/>
        <v>0</v>
      </c>
      <c r="K51" s="17">
        <f t="shared" si="19"/>
        <v>0</v>
      </c>
      <c r="L51" s="17">
        <f t="shared" si="19"/>
        <v>0</v>
      </c>
      <c r="M51" s="18">
        <f t="shared" si="19"/>
        <v>-74059.19999999995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22.5">
      <c r="A52" s="25" t="s">
        <v>19</v>
      </c>
      <c r="B52" s="22">
        <f t="shared" si="19"/>
        <v>0</v>
      </c>
      <c r="C52" s="22">
        <f t="shared" si="19"/>
        <v>0</v>
      </c>
      <c r="D52" s="22">
        <f t="shared" si="19"/>
        <v>0</v>
      </c>
      <c r="E52" s="22">
        <f t="shared" si="19"/>
        <v>0</v>
      </c>
      <c r="F52" s="22">
        <f t="shared" si="19"/>
        <v>0</v>
      </c>
      <c r="G52" s="22">
        <f t="shared" si="19"/>
        <v>0</v>
      </c>
      <c r="H52" s="22">
        <f t="shared" si="19"/>
        <v>0</v>
      </c>
      <c r="I52" s="22">
        <f t="shared" si="19"/>
        <v>0</v>
      </c>
      <c r="J52" s="22">
        <f t="shared" si="19"/>
        <v>0</v>
      </c>
      <c r="K52" s="22">
        <f t="shared" si="19"/>
        <v>0</v>
      </c>
      <c r="L52" s="22">
        <f t="shared" si="19"/>
        <v>0</v>
      </c>
      <c r="M52" s="23">
        <f t="shared" si="19"/>
        <v>0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12.75">
      <c r="A53" s="16" t="s">
        <v>17</v>
      </c>
      <c r="B53" s="17">
        <f t="shared" si="19"/>
        <v>0</v>
      </c>
      <c r="C53" s="17">
        <f t="shared" si="19"/>
        <v>0</v>
      </c>
      <c r="D53" s="17">
        <f t="shared" si="19"/>
        <v>0</v>
      </c>
      <c r="E53" s="17">
        <f t="shared" si="19"/>
        <v>0</v>
      </c>
      <c r="F53" s="17">
        <f t="shared" si="19"/>
        <v>0</v>
      </c>
      <c r="G53" s="17">
        <f t="shared" si="19"/>
        <v>0</v>
      </c>
      <c r="H53" s="17">
        <f t="shared" si="19"/>
        <v>0</v>
      </c>
      <c r="I53" s="17">
        <f t="shared" si="19"/>
        <v>0</v>
      </c>
      <c r="J53" s="17">
        <f t="shared" si="19"/>
        <v>0</v>
      </c>
      <c r="K53" s="17">
        <f t="shared" si="19"/>
        <v>0</v>
      </c>
      <c r="L53" s="17">
        <f t="shared" si="19"/>
        <v>0</v>
      </c>
      <c r="M53" s="18">
        <f t="shared" si="19"/>
        <v>0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8" customFormat="1" ht="11.25">
      <c r="A54" s="38" t="s">
        <v>20</v>
      </c>
      <c r="B54" s="39">
        <f t="shared" si="19"/>
        <v>30691.84104999993</v>
      </c>
      <c r="C54" s="39">
        <f t="shared" si="19"/>
        <v>15214.060040000011</v>
      </c>
      <c r="D54" s="39">
        <f t="shared" si="19"/>
        <v>14239.64515999984</v>
      </c>
      <c r="E54" s="39">
        <f t="shared" si="19"/>
        <v>26088.191670000087</v>
      </c>
      <c r="F54" s="39">
        <f t="shared" si="19"/>
        <v>28608.20828999998</v>
      </c>
      <c r="G54" s="39">
        <f t="shared" si="19"/>
        <v>45270.56406999985</v>
      </c>
      <c r="H54" s="39">
        <f t="shared" si="19"/>
        <v>-107972.52446000028</v>
      </c>
      <c r="I54" s="39">
        <f t="shared" si="19"/>
        <v>18654.144189999904</v>
      </c>
      <c r="J54" s="39">
        <f t="shared" si="19"/>
        <v>13570.363269999973</v>
      </c>
      <c r="K54" s="39">
        <f t="shared" si="19"/>
        <v>32909.36496000009</v>
      </c>
      <c r="L54" s="39">
        <f t="shared" si="19"/>
        <v>25372.07278999989</v>
      </c>
      <c r="M54" s="40">
        <f t="shared" si="19"/>
        <v>-469539.6173500001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t="12.75">
      <c r="A55" s="31" t="s">
        <v>17</v>
      </c>
      <c r="B55" s="52">
        <f t="shared" si="19"/>
        <v>30691.84104999993</v>
      </c>
      <c r="C55" s="32">
        <f t="shared" si="19"/>
        <v>45905.90108999994</v>
      </c>
      <c r="D55" s="32">
        <f t="shared" si="19"/>
        <v>60145.546249999665</v>
      </c>
      <c r="E55" s="32">
        <f t="shared" si="19"/>
        <v>86233.73791999975</v>
      </c>
      <c r="F55" s="32">
        <f t="shared" si="19"/>
        <v>114841.9462099995</v>
      </c>
      <c r="G55" s="32">
        <f t="shared" si="19"/>
        <v>160112.51027999911</v>
      </c>
      <c r="H55" s="32">
        <f t="shared" si="19"/>
        <v>52139.98581999866</v>
      </c>
      <c r="I55" s="32">
        <f t="shared" si="19"/>
        <v>70794.13000999857</v>
      </c>
      <c r="J55" s="32">
        <f t="shared" si="19"/>
        <v>84364.49327999866</v>
      </c>
      <c r="K55" s="32">
        <f t="shared" si="19"/>
        <v>117273.85823999904</v>
      </c>
      <c r="L55" s="32">
        <f t="shared" si="19"/>
        <v>142645.93102999963</v>
      </c>
      <c r="M55" s="33">
        <f t="shared" si="19"/>
        <v>-326893.6863200003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64" customFormat="1" ht="11.25">
      <c r="A56" s="53" t="s">
        <v>21</v>
      </c>
      <c r="B56" s="22">
        <f t="shared" si="19"/>
        <v>0</v>
      </c>
      <c r="C56" s="22">
        <f t="shared" si="19"/>
        <v>0</v>
      </c>
      <c r="D56" s="22">
        <f t="shared" si="19"/>
        <v>-2263.3259999999864</v>
      </c>
      <c r="E56" s="22">
        <f t="shared" si="19"/>
        <v>-3594.6738900000055</v>
      </c>
      <c r="F56" s="22">
        <f t="shared" si="19"/>
        <v>-7444.734950000013</v>
      </c>
      <c r="G56" s="22">
        <f t="shared" si="19"/>
        <v>-4234.795200000051</v>
      </c>
      <c r="H56" s="22">
        <f t="shared" si="19"/>
        <v>2436.536329999988</v>
      </c>
      <c r="I56" s="22">
        <f t="shared" si="19"/>
        <v>-2820.70140000002</v>
      </c>
      <c r="J56" s="22">
        <f t="shared" si="19"/>
        <v>8251.867089999956</v>
      </c>
      <c r="K56" s="22">
        <f t="shared" si="19"/>
        <v>631.3650799999887</v>
      </c>
      <c r="L56" s="22">
        <f t="shared" si="19"/>
        <v>3255.6209299999755</v>
      </c>
      <c r="M56" s="23">
        <f t="shared" si="19"/>
        <v>-65885.98500000004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20" customFormat="1" ht="11.25">
      <c r="A57" s="35" t="s">
        <v>17</v>
      </c>
      <c r="B57" s="36">
        <f t="shared" si="19"/>
        <v>0</v>
      </c>
      <c r="C57" s="36">
        <f t="shared" si="19"/>
        <v>0</v>
      </c>
      <c r="D57" s="36">
        <f t="shared" si="19"/>
        <v>-2263.326000000001</v>
      </c>
      <c r="E57" s="36">
        <f t="shared" si="19"/>
        <v>-5857.999889999977</v>
      </c>
      <c r="F57" s="36">
        <f t="shared" si="19"/>
        <v>-13302.734839999932</v>
      </c>
      <c r="G57" s="36">
        <f t="shared" si="19"/>
        <v>-17537.530039999983</v>
      </c>
      <c r="H57" s="36">
        <f t="shared" si="19"/>
        <v>-15100.993709999835</v>
      </c>
      <c r="I57" s="36">
        <f t="shared" si="19"/>
        <v>-17921.69510999974</v>
      </c>
      <c r="J57" s="36">
        <f t="shared" si="19"/>
        <v>-9669.828019999899</v>
      </c>
      <c r="K57" s="36">
        <f t="shared" si="19"/>
        <v>-9038.462939999998</v>
      </c>
      <c r="L57" s="36">
        <f t="shared" si="19"/>
        <v>-5782.842010000022</v>
      </c>
      <c r="M57" s="37">
        <f t="shared" si="19"/>
        <v>-71668.82701000012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8" customFormat="1" ht="11.25">
      <c r="A58" s="38" t="s">
        <v>22</v>
      </c>
      <c r="B58" s="39">
        <f t="shared" si="19"/>
        <v>30691.84104999993</v>
      </c>
      <c r="C58" s="39">
        <f t="shared" si="19"/>
        <v>15214.060040000011</v>
      </c>
      <c r="D58" s="39">
        <f t="shared" si="19"/>
        <v>11976.31915999978</v>
      </c>
      <c r="E58" s="39">
        <f t="shared" si="19"/>
        <v>22493.51778000011</v>
      </c>
      <c r="F58" s="39">
        <f t="shared" si="19"/>
        <v>21163.47333999991</v>
      </c>
      <c r="G58" s="39">
        <f t="shared" si="19"/>
        <v>41035.768869999796</v>
      </c>
      <c r="H58" s="39">
        <f t="shared" si="19"/>
        <v>-105535.9881300003</v>
      </c>
      <c r="I58" s="39">
        <f t="shared" si="19"/>
        <v>15833.442789999885</v>
      </c>
      <c r="J58" s="39">
        <f t="shared" si="19"/>
        <v>21822.23035999993</v>
      </c>
      <c r="K58" s="39">
        <f t="shared" si="19"/>
        <v>33540.73004000005</v>
      </c>
      <c r="L58" s="39">
        <f t="shared" si="19"/>
        <v>28627.693719999865</v>
      </c>
      <c r="M58" s="40">
        <f t="shared" si="19"/>
        <v>-535425.6023500002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s="8" customFormat="1" ht="11.25">
      <c r="A59" s="54" t="s">
        <v>17</v>
      </c>
      <c r="B59" s="55">
        <f t="shared" si="19"/>
        <v>30691.84104999993</v>
      </c>
      <c r="C59" s="55">
        <f t="shared" si="19"/>
        <v>45905.90108999994</v>
      </c>
      <c r="D59" s="55">
        <f t="shared" si="19"/>
        <v>57882.22024999978</v>
      </c>
      <c r="E59" s="55">
        <f t="shared" si="19"/>
        <v>80375.73802999966</v>
      </c>
      <c r="F59" s="55">
        <f t="shared" si="19"/>
        <v>101539.21136999922</v>
      </c>
      <c r="G59" s="55">
        <f t="shared" si="19"/>
        <v>142574.98023999948</v>
      </c>
      <c r="H59" s="55">
        <f t="shared" si="19"/>
        <v>37038.992109999526</v>
      </c>
      <c r="I59" s="55">
        <f t="shared" si="19"/>
        <v>52872.43489999976</v>
      </c>
      <c r="J59" s="55">
        <f t="shared" si="19"/>
        <v>74694.66525999922</v>
      </c>
      <c r="K59" s="55">
        <f t="shared" si="19"/>
        <v>108235.39529999904</v>
      </c>
      <c r="L59" s="55">
        <f t="shared" si="19"/>
        <v>136863.0890199989</v>
      </c>
      <c r="M59" s="56">
        <f t="shared" si="19"/>
        <v>-398562.5133300014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</sheetData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2021-12-06T08:37:50Z</dcterms:created>
  <dcterms:modified xsi:type="dcterms:W3CDTF">2021-12-06T08:40:27Z</dcterms:modified>
  <cp:category/>
  <cp:version/>
  <cp:contentType/>
  <cp:contentStatus/>
</cp:coreProperties>
</file>