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<sst xmlns="http://schemas.openxmlformats.org/spreadsheetml/2006/main" count="67" uniqueCount="26">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</sst>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</numFmts>
  <fonts count="20">
    <font>
      <sz val="10"/>
      <name val="Arial Cyr"/>
      <family val="0"/>
    </font>
    <font>
      <b/>
      <sz val="14"/>
      <name val="Arial Cyr"/>
      <family val="0"/>
    </font>
    <font>
      <sz val="10"/>
      <name val="Helv"/>
      <family val="0"/>
    </font>
    <font>
      <b/>
      <sz val="12"/>
      <color indexed="63"/>
      <name val="Arial Cyr"/>
      <family val="0"/>
    </font>
    <font>
      <u val="single"/>
      <sz val="8"/>
      <color indexed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4" fillId="0" borderId="0" xfId="15" applyNumberFormat="1" applyFont="1" applyAlignment="1" applyProtection="1">
      <alignment/>
      <protection/>
    </xf>
    <xf numFmtId="172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172" fontId="6" fillId="0" borderId="0" xfId="0" applyNumberFormat="1" applyFont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172" fontId="7" fillId="0" borderId="2" xfId="0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172" fontId="8" fillId="0" borderId="4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9" fillId="0" borderId="5" xfId="0" applyNumberFormat="1" applyFont="1" applyBorder="1" applyAlignment="1">
      <alignment/>
    </xf>
    <xf numFmtId="172" fontId="10" fillId="0" borderId="6" xfId="0" applyNumberFormat="1" applyFont="1" applyBorder="1" applyAlignment="1">
      <alignment/>
    </xf>
    <xf numFmtId="172" fontId="10" fillId="0" borderId="7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172" fontId="7" fillId="0" borderId="5" xfId="0" applyNumberFormat="1" applyFont="1" applyFill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7" fillId="0" borderId="5" xfId="0" applyNumberFormat="1" applyFont="1" applyFill="1" applyBorder="1" applyAlignment="1">
      <alignment wrapText="1"/>
    </xf>
    <xf numFmtId="172" fontId="6" fillId="0" borderId="8" xfId="0" applyNumberFormat="1" applyFont="1" applyFill="1" applyBorder="1" applyAlignment="1">
      <alignment/>
    </xf>
    <xf numFmtId="172" fontId="13" fillId="0" borderId="9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14" fillId="0" borderId="0" xfId="0" applyNumberFormat="1" applyFont="1" applyFill="1" applyAlignment="1">
      <alignment/>
    </xf>
    <xf numFmtId="172" fontId="9" fillId="0" borderId="11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10" fillId="0" borderId="13" xfId="0" applyNumberFormat="1" applyFont="1" applyBorder="1" applyAlignment="1">
      <alignment/>
    </xf>
    <xf numFmtId="172" fontId="12" fillId="0" borderId="0" xfId="0" applyNumberFormat="1" applyFont="1" applyFill="1" applyAlignment="1">
      <alignment/>
    </xf>
    <xf numFmtId="172" fontId="9" fillId="0" borderId="14" xfId="0" applyNumberFormat="1" applyFont="1" applyBorder="1" applyAlignment="1">
      <alignment/>
    </xf>
    <xf numFmtId="172" fontId="10" fillId="0" borderId="15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172" fontId="13" fillId="0" borderId="9" xfId="0" applyNumberFormat="1" applyFont="1" applyBorder="1" applyAlignment="1">
      <alignment/>
    </xf>
    <xf numFmtId="172" fontId="13" fillId="0" borderId="10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72" fontId="15" fillId="0" borderId="17" xfId="0" applyNumberFormat="1" applyFont="1" applyBorder="1" applyAlignment="1">
      <alignment/>
    </xf>
    <xf numFmtId="172" fontId="16" fillId="0" borderId="18" xfId="0" applyNumberFormat="1" applyFont="1" applyBorder="1" applyAlignment="1">
      <alignment/>
    </xf>
    <xf numFmtId="172" fontId="16" fillId="0" borderId="19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172" fontId="14" fillId="0" borderId="0" xfId="0" applyNumberFormat="1" applyFont="1" applyAlignment="1">
      <alignment/>
    </xf>
    <xf numFmtId="172" fontId="7" fillId="0" borderId="20" xfId="0" applyNumberFormat="1" applyFont="1" applyBorder="1" applyAlignment="1">
      <alignment/>
    </xf>
    <xf numFmtId="172" fontId="8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18" fillId="0" borderId="12" xfId="0" applyNumberFormat="1" applyFont="1" applyBorder="1" applyAlignment="1">
      <alignment/>
    </xf>
    <xf numFmtId="172" fontId="7" fillId="0" borderId="5" xfId="0" applyNumberFormat="1" applyFont="1" applyBorder="1" applyAlignment="1">
      <alignment/>
    </xf>
    <xf numFmtId="172" fontId="15" fillId="0" borderId="8" xfId="0" applyNumberFormat="1" applyFont="1" applyBorder="1" applyAlignment="1">
      <alignment/>
    </xf>
    <xf numFmtId="172" fontId="16" fillId="0" borderId="9" xfId="0" applyNumberFormat="1" applyFont="1" applyBorder="1" applyAlignment="1">
      <alignment/>
    </xf>
    <xf numFmtId="172" fontId="16" fillId="0" borderId="10" xfId="0" applyNumberFormat="1" applyFont="1" applyBorder="1" applyAlignment="1">
      <alignment/>
    </xf>
    <xf numFmtId="172" fontId="7" fillId="0" borderId="24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/>
    </xf>
    <xf numFmtId="172" fontId="8" fillId="0" borderId="19" xfId="0" applyNumberFormat="1" applyFont="1" applyBorder="1" applyAlignment="1">
      <alignment/>
    </xf>
    <xf numFmtId="172" fontId="7" fillId="0" borderId="25" xfId="0" applyNumberFormat="1" applyFont="1" applyBorder="1" applyAlignment="1">
      <alignment/>
    </xf>
    <xf numFmtId="172" fontId="8" fillId="0" borderId="25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48.75390625" style="2" customWidth="1"/>
    <col min="2" max="13" width="12.75390625" style="2" customWidth="1"/>
    <col min="14" max="16384" width="14.75390625" style="2" customWidth="1"/>
  </cols>
  <sheetData>
    <row r="1" spans="1:255" ht="1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8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11" ht="15.75" customHeight="1">
      <c r="A3" s="3"/>
      <c r="E3" s="4" t="s">
        <v>2</v>
      </c>
      <c r="F3" s="5">
        <v>44526</v>
      </c>
      <c r="J3" s="6"/>
      <c r="K3" s="6"/>
    </row>
    <row r="4" spans="1:255" ht="12.75">
      <c r="A4" s="7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ht="12.75">
      <c r="A5" s="9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ht="12.75">
      <c r="A6" s="10" t="s">
        <v>16</v>
      </c>
      <c r="B6" s="11">
        <v>272549.81100000005</v>
      </c>
      <c r="C6" s="11">
        <v>307896.522</v>
      </c>
      <c r="D6" s="11">
        <v>305143.417</v>
      </c>
      <c r="E6" s="11">
        <v>323489.324</v>
      </c>
      <c r="F6" s="11">
        <v>330794.987</v>
      </c>
      <c r="G6" s="11">
        <v>336956.7</v>
      </c>
      <c r="H6" s="11">
        <v>469977.194</v>
      </c>
      <c r="I6" s="11">
        <v>379312.931</v>
      </c>
      <c r="J6" s="11">
        <v>347849.81</v>
      </c>
      <c r="K6" s="11">
        <v>402723.05299999996</v>
      </c>
      <c r="L6" s="11">
        <v>363563.98699999996</v>
      </c>
      <c r="M6" s="12">
        <v>412392.353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18" customFormat="1" ht="11.25">
      <c r="A7" s="14" t="s">
        <v>17</v>
      </c>
      <c r="B7" s="15">
        <f>B6</f>
        <v>272549.81100000005</v>
      </c>
      <c r="C7" s="15">
        <f aca="true" t="shared" si="0" ref="C7:M7">B7+C6</f>
        <v>580446.3330000001</v>
      </c>
      <c r="D7" s="15">
        <f t="shared" si="0"/>
        <v>885589.7500000001</v>
      </c>
      <c r="E7" s="15">
        <f t="shared" si="0"/>
        <v>1209079.074</v>
      </c>
      <c r="F7" s="15">
        <f t="shared" si="0"/>
        <v>1539874.061</v>
      </c>
      <c r="G7" s="15">
        <f t="shared" si="0"/>
        <v>1876830.761</v>
      </c>
      <c r="H7" s="15">
        <f t="shared" si="0"/>
        <v>2346807.955</v>
      </c>
      <c r="I7" s="15">
        <f t="shared" si="0"/>
        <v>2726120.886</v>
      </c>
      <c r="J7" s="15">
        <f t="shared" si="0"/>
        <v>3073970.696</v>
      </c>
      <c r="K7" s="15">
        <f t="shared" si="0"/>
        <v>3476693.749</v>
      </c>
      <c r="L7" s="15">
        <f t="shared" si="0"/>
        <v>3840257.7359999996</v>
      </c>
      <c r="M7" s="16">
        <f t="shared" si="0"/>
        <v>4252650.089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s="22" customFormat="1" ht="12.75">
      <c r="A8" s="19" t="s">
        <v>18</v>
      </c>
      <c r="B8" s="20">
        <v>74060.1</v>
      </c>
      <c r="C8" s="20">
        <v>74060.1</v>
      </c>
      <c r="D8" s="20">
        <v>74060.1</v>
      </c>
      <c r="E8" s="20">
        <v>74060.1</v>
      </c>
      <c r="F8" s="20">
        <v>74060.1</v>
      </c>
      <c r="G8" s="20">
        <v>74060.1</v>
      </c>
      <c r="H8" s="20">
        <v>74060.1</v>
      </c>
      <c r="I8" s="20">
        <v>74060.1</v>
      </c>
      <c r="J8" s="20">
        <v>74060.1</v>
      </c>
      <c r="K8" s="20">
        <v>74060.1</v>
      </c>
      <c r="L8" s="20">
        <v>74060.1</v>
      </c>
      <c r="M8" s="21">
        <v>74059.2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s="18" customFormat="1" ht="11.25">
      <c r="A9" s="14" t="s">
        <v>17</v>
      </c>
      <c r="B9" s="15">
        <f>B8</f>
        <v>74060.1</v>
      </c>
      <c r="C9" s="15">
        <f aca="true" t="shared" si="1" ref="C9:M9">B9+C8</f>
        <v>148120.2</v>
      </c>
      <c r="D9" s="15">
        <f t="shared" si="1"/>
        <v>222180.30000000002</v>
      </c>
      <c r="E9" s="15">
        <f t="shared" si="1"/>
        <v>296240.4</v>
      </c>
      <c r="F9" s="15">
        <f t="shared" si="1"/>
        <v>370300.5</v>
      </c>
      <c r="G9" s="15">
        <f t="shared" si="1"/>
        <v>444360.6</v>
      </c>
      <c r="H9" s="15">
        <f t="shared" si="1"/>
        <v>518420.69999999995</v>
      </c>
      <c r="I9" s="15">
        <f t="shared" si="1"/>
        <v>592480.7999999999</v>
      </c>
      <c r="J9" s="15">
        <f t="shared" si="1"/>
        <v>666540.8999999999</v>
      </c>
      <c r="K9" s="15">
        <f t="shared" si="1"/>
        <v>740600.9999999999</v>
      </c>
      <c r="L9" s="15">
        <f t="shared" si="1"/>
        <v>814661.0999999999</v>
      </c>
      <c r="M9" s="16">
        <f t="shared" si="1"/>
        <v>888720.2999999998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s="18" customFormat="1" ht="22.5">
      <c r="A10" s="23" t="s">
        <v>19</v>
      </c>
      <c r="B10" s="20">
        <v>15066.3</v>
      </c>
      <c r="C10" s="20">
        <v>15066.3</v>
      </c>
      <c r="D10" s="20">
        <v>15066.3</v>
      </c>
      <c r="E10" s="20">
        <v>15066.3</v>
      </c>
      <c r="F10" s="20">
        <v>15066.3</v>
      </c>
      <c r="G10" s="20">
        <v>15066.3</v>
      </c>
      <c r="H10" s="20">
        <v>15066.3</v>
      </c>
      <c r="I10" s="20">
        <v>15066.3</v>
      </c>
      <c r="J10" s="20">
        <v>15066.3</v>
      </c>
      <c r="K10" s="20">
        <v>15066.3</v>
      </c>
      <c r="L10" s="20">
        <v>15066.3</v>
      </c>
      <c r="M10" s="21">
        <v>15066.5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s="18" customFormat="1" ht="11.25">
      <c r="A11" s="14" t="s">
        <v>17</v>
      </c>
      <c r="B11" s="15">
        <f>B10</f>
        <v>15066.3</v>
      </c>
      <c r="C11" s="15">
        <f aca="true" t="shared" si="2" ref="C11:M11">B11+C10</f>
        <v>30132.6</v>
      </c>
      <c r="D11" s="15">
        <f t="shared" si="2"/>
        <v>45198.899999999994</v>
      </c>
      <c r="E11" s="15">
        <f t="shared" si="2"/>
        <v>60265.2</v>
      </c>
      <c r="F11" s="15">
        <f t="shared" si="2"/>
        <v>75331.5</v>
      </c>
      <c r="G11" s="15">
        <f t="shared" si="2"/>
        <v>90397.8</v>
      </c>
      <c r="H11" s="15">
        <f t="shared" si="2"/>
        <v>105464.1</v>
      </c>
      <c r="I11" s="15">
        <f t="shared" si="2"/>
        <v>120530.40000000001</v>
      </c>
      <c r="J11" s="15">
        <f t="shared" si="2"/>
        <v>135596.7</v>
      </c>
      <c r="K11" s="15">
        <f t="shared" si="2"/>
        <v>150663</v>
      </c>
      <c r="L11" s="15">
        <f t="shared" si="2"/>
        <v>165729.3</v>
      </c>
      <c r="M11" s="16">
        <f t="shared" si="2"/>
        <v>180795.8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pans="1:255" s="28" customFormat="1" ht="11.25">
      <c r="A12" s="24" t="s">
        <v>20</v>
      </c>
      <c r="B12" s="25">
        <f aca="true" t="shared" si="3" ref="B12:M12">B6+B8+B10</f>
        <v>361676.21100000007</v>
      </c>
      <c r="C12" s="25">
        <f t="shared" si="3"/>
        <v>397022.92199999996</v>
      </c>
      <c r="D12" s="25">
        <f t="shared" si="3"/>
        <v>394269.817</v>
      </c>
      <c r="E12" s="25">
        <f t="shared" si="3"/>
        <v>412615.724</v>
      </c>
      <c r="F12" s="25">
        <f t="shared" si="3"/>
        <v>419921.38700000005</v>
      </c>
      <c r="G12" s="25">
        <f t="shared" si="3"/>
        <v>426083.0999999999</v>
      </c>
      <c r="H12" s="25">
        <f t="shared" si="3"/>
        <v>559103.594</v>
      </c>
      <c r="I12" s="25">
        <f t="shared" si="3"/>
        <v>468439.33099999995</v>
      </c>
      <c r="J12" s="25">
        <f t="shared" si="3"/>
        <v>436976.21</v>
      </c>
      <c r="K12" s="25">
        <f t="shared" si="3"/>
        <v>491849.4529999999</v>
      </c>
      <c r="L12" s="25">
        <f t="shared" si="3"/>
        <v>452690.38699999993</v>
      </c>
      <c r="M12" s="26">
        <f t="shared" si="3"/>
        <v>501518.053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s="18" customFormat="1" ht="11.25">
      <c r="A13" s="29" t="s">
        <v>17</v>
      </c>
      <c r="B13" s="30">
        <f>B12</f>
        <v>361676.21100000007</v>
      </c>
      <c r="C13" s="30">
        <f aca="true" t="shared" si="4" ref="C13:M13">B13+C12</f>
        <v>758699.133</v>
      </c>
      <c r="D13" s="30">
        <f t="shared" si="4"/>
        <v>1152968.95</v>
      </c>
      <c r="E13" s="30">
        <f t="shared" si="4"/>
        <v>1565584.6739999999</v>
      </c>
      <c r="F13" s="30">
        <f t="shared" si="4"/>
        <v>1985506.061</v>
      </c>
      <c r="G13" s="30">
        <f t="shared" si="4"/>
        <v>2411589.161</v>
      </c>
      <c r="H13" s="30">
        <f t="shared" si="4"/>
        <v>2970692.755</v>
      </c>
      <c r="I13" s="30">
        <f t="shared" si="4"/>
        <v>3439132.0859999997</v>
      </c>
      <c r="J13" s="30">
        <f t="shared" si="4"/>
        <v>3876108.2959999996</v>
      </c>
      <c r="K13" s="30">
        <f t="shared" si="4"/>
        <v>4367957.749</v>
      </c>
      <c r="L13" s="30">
        <f t="shared" si="4"/>
        <v>4820648.136</v>
      </c>
      <c r="M13" s="31">
        <f t="shared" si="4"/>
        <v>5322166.189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5" s="32" customFormat="1" ht="11.25">
      <c r="A14" s="19" t="s">
        <v>21</v>
      </c>
      <c r="B14" s="20">
        <v>97151.4</v>
      </c>
      <c r="C14" s="20">
        <v>113237.4</v>
      </c>
      <c r="D14" s="20">
        <v>119497.82599999999</v>
      </c>
      <c r="E14" s="20">
        <v>140494.00400000002</v>
      </c>
      <c r="F14" s="20">
        <v>181736.16799999998</v>
      </c>
      <c r="G14" s="20">
        <v>328258.22400000005</v>
      </c>
      <c r="H14" s="20">
        <v>102147.54300000003</v>
      </c>
      <c r="I14" s="20">
        <v>108243.73700000001</v>
      </c>
      <c r="J14" s="20">
        <v>244249.451</v>
      </c>
      <c r="K14" s="20">
        <v>258840.12799999997</v>
      </c>
      <c r="L14" s="20">
        <v>213766.45200000005</v>
      </c>
      <c r="M14" s="21">
        <v>223948.394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18" customFormat="1" ht="11.25">
      <c r="A15" s="33" t="s">
        <v>17</v>
      </c>
      <c r="B15" s="34">
        <f>B14</f>
        <v>97151.4</v>
      </c>
      <c r="C15" s="34">
        <f aca="true" t="shared" si="5" ref="C15:M15">B15+C14</f>
        <v>210388.80000000002</v>
      </c>
      <c r="D15" s="34">
        <f t="shared" si="5"/>
        <v>329886.626</v>
      </c>
      <c r="E15" s="34">
        <f t="shared" si="5"/>
        <v>470380.63</v>
      </c>
      <c r="F15" s="34">
        <f t="shared" si="5"/>
        <v>652116.798</v>
      </c>
      <c r="G15" s="34">
        <f t="shared" si="5"/>
        <v>980375.022</v>
      </c>
      <c r="H15" s="34">
        <f t="shared" si="5"/>
        <v>1082522.565</v>
      </c>
      <c r="I15" s="34">
        <f t="shared" si="5"/>
        <v>1190766.302</v>
      </c>
      <c r="J15" s="34">
        <f t="shared" si="5"/>
        <v>1435015.753</v>
      </c>
      <c r="K15" s="34">
        <f t="shared" si="5"/>
        <v>1693855.881</v>
      </c>
      <c r="L15" s="34">
        <f t="shared" si="5"/>
        <v>1907622.333</v>
      </c>
      <c r="M15" s="35">
        <f t="shared" si="5"/>
        <v>2131570.727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255" s="6" customFormat="1" ht="11.25">
      <c r="A16" s="36" t="s">
        <v>22</v>
      </c>
      <c r="B16" s="37">
        <f aca="true" t="shared" si="6" ref="B16:M16">B12+B14</f>
        <v>458827.61100000003</v>
      </c>
      <c r="C16" s="37">
        <f t="shared" si="6"/>
        <v>510260.322</v>
      </c>
      <c r="D16" s="37">
        <f t="shared" si="6"/>
        <v>513767.643</v>
      </c>
      <c r="E16" s="37">
        <f t="shared" si="6"/>
        <v>553109.728</v>
      </c>
      <c r="F16" s="37">
        <f t="shared" si="6"/>
        <v>601657.555</v>
      </c>
      <c r="G16" s="37">
        <f t="shared" si="6"/>
        <v>754341.324</v>
      </c>
      <c r="H16" s="37">
        <f t="shared" si="6"/>
        <v>661251.1370000001</v>
      </c>
      <c r="I16" s="37">
        <f t="shared" si="6"/>
        <v>576683.068</v>
      </c>
      <c r="J16" s="37">
        <f t="shared" si="6"/>
        <v>681225.6610000001</v>
      </c>
      <c r="K16" s="37">
        <f t="shared" si="6"/>
        <v>750689.5809999999</v>
      </c>
      <c r="L16" s="37">
        <f t="shared" si="6"/>
        <v>666456.8389999999</v>
      </c>
      <c r="M16" s="38">
        <f t="shared" si="6"/>
        <v>725466.447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s="44" customFormat="1" ht="10.5">
      <c r="A17" s="40" t="s">
        <v>17</v>
      </c>
      <c r="B17" s="41">
        <f>B16</f>
        <v>458827.61100000003</v>
      </c>
      <c r="C17" s="41">
        <f aca="true" t="shared" si="7" ref="C17:M17">B17+C16</f>
        <v>969087.933</v>
      </c>
      <c r="D17" s="41">
        <f t="shared" si="7"/>
        <v>1482855.576</v>
      </c>
      <c r="E17" s="41">
        <f t="shared" si="7"/>
        <v>2035965.304</v>
      </c>
      <c r="F17" s="41">
        <f t="shared" si="7"/>
        <v>2637622.859</v>
      </c>
      <c r="G17" s="41">
        <f t="shared" si="7"/>
        <v>3391964.183</v>
      </c>
      <c r="H17" s="41">
        <f t="shared" si="7"/>
        <v>4053215.3200000003</v>
      </c>
      <c r="I17" s="41">
        <f t="shared" si="7"/>
        <v>4629898.388</v>
      </c>
      <c r="J17" s="41">
        <f t="shared" si="7"/>
        <v>5311124.049000001</v>
      </c>
      <c r="K17" s="41">
        <f t="shared" si="7"/>
        <v>6061813.630000001</v>
      </c>
      <c r="L17" s="41">
        <f t="shared" si="7"/>
        <v>6728270.4690000005</v>
      </c>
      <c r="M17" s="42">
        <f t="shared" si="7"/>
        <v>7453736.916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ht="12.7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ht="12.75">
      <c r="A19" s="47" t="s">
        <v>23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ht="12.75">
      <c r="A20" s="10" t="s">
        <v>16</v>
      </c>
      <c r="B20" s="11">
        <v>303241.65205</v>
      </c>
      <c r="C20" s="11">
        <v>322860.58204</v>
      </c>
      <c r="D20" s="11">
        <v>319352.4921599999</v>
      </c>
      <c r="E20" s="11">
        <v>349507.51567000005</v>
      </c>
      <c r="F20" s="11">
        <v>359503.69529000006</v>
      </c>
      <c r="G20" s="11">
        <v>381931.4640699999</v>
      </c>
      <c r="H20" s="11">
        <v>361928.1515399999</v>
      </c>
      <c r="I20" s="11">
        <v>398689.6751899999</v>
      </c>
      <c r="J20" s="11">
        <v>362432.73327</v>
      </c>
      <c r="K20" s="11">
        <v>442800.91095999995</v>
      </c>
      <c r="L20" s="11">
        <v>331913.97604</v>
      </c>
      <c r="M20" s="12"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s="18" customFormat="1" ht="11.25">
      <c r="A21" s="14" t="s">
        <v>17</v>
      </c>
      <c r="B21" s="15">
        <f>B20</f>
        <v>303241.65205</v>
      </c>
      <c r="C21" s="15">
        <f aca="true" t="shared" si="8" ref="C21:M21">B21+C20</f>
        <v>626102.2340899999</v>
      </c>
      <c r="D21" s="15">
        <f t="shared" si="8"/>
        <v>945454.7262499998</v>
      </c>
      <c r="E21" s="15">
        <f t="shared" si="8"/>
        <v>1294962.24192</v>
      </c>
      <c r="F21" s="15">
        <f t="shared" si="8"/>
        <v>1654465.9372100001</v>
      </c>
      <c r="G21" s="15">
        <f t="shared" si="8"/>
        <v>2036397.40128</v>
      </c>
      <c r="H21" s="15">
        <f t="shared" si="8"/>
        <v>2398325.55282</v>
      </c>
      <c r="I21" s="15">
        <f t="shared" si="8"/>
        <v>2797015.2280099997</v>
      </c>
      <c r="J21" s="15">
        <f t="shared" si="8"/>
        <v>3159447.96128</v>
      </c>
      <c r="K21" s="15">
        <f t="shared" si="8"/>
        <v>3602248.87224</v>
      </c>
      <c r="L21" s="15">
        <f t="shared" si="8"/>
        <v>3934162.84828</v>
      </c>
      <c r="M21" s="16">
        <f t="shared" si="8"/>
        <v>3934162.84828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2" spans="1:255" ht="12.75">
      <c r="A22" s="19" t="s">
        <v>18</v>
      </c>
      <c r="B22" s="20">
        <v>74060.1</v>
      </c>
      <c r="C22" s="20">
        <v>74060.1</v>
      </c>
      <c r="D22" s="20">
        <v>74060.1</v>
      </c>
      <c r="E22" s="20">
        <v>74060.1</v>
      </c>
      <c r="F22" s="20">
        <v>74060.1</v>
      </c>
      <c r="G22" s="20">
        <v>74060.1</v>
      </c>
      <c r="H22" s="20">
        <v>74060.1</v>
      </c>
      <c r="I22" s="20">
        <v>74060.1</v>
      </c>
      <c r="J22" s="20">
        <v>74060.1</v>
      </c>
      <c r="K22" s="20">
        <v>74060.1</v>
      </c>
      <c r="L22" s="20">
        <v>49373.39998</v>
      </c>
      <c r="M22" s="21"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s="18" customFormat="1" ht="11.25">
      <c r="A23" s="14" t="s">
        <v>17</v>
      </c>
      <c r="B23" s="15">
        <f>B22</f>
        <v>74060.1</v>
      </c>
      <c r="C23" s="15">
        <f aca="true" t="shared" si="9" ref="C23:M23">B23+C22</f>
        <v>148120.2</v>
      </c>
      <c r="D23" s="15">
        <f t="shared" si="9"/>
        <v>222180.30000000002</v>
      </c>
      <c r="E23" s="15">
        <f t="shared" si="9"/>
        <v>296240.4</v>
      </c>
      <c r="F23" s="15">
        <f t="shared" si="9"/>
        <v>370300.5</v>
      </c>
      <c r="G23" s="15">
        <f t="shared" si="9"/>
        <v>444360.6</v>
      </c>
      <c r="H23" s="15">
        <f t="shared" si="9"/>
        <v>518420.69999999995</v>
      </c>
      <c r="I23" s="15">
        <f t="shared" si="9"/>
        <v>592480.7999999999</v>
      </c>
      <c r="J23" s="15">
        <f t="shared" si="9"/>
        <v>666540.8999999999</v>
      </c>
      <c r="K23" s="15">
        <f t="shared" si="9"/>
        <v>740600.9999999999</v>
      </c>
      <c r="L23" s="15">
        <f t="shared" si="9"/>
        <v>789974.3999799999</v>
      </c>
      <c r="M23" s="16">
        <f t="shared" si="9"/>
        <v>789974.3999799999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</row>
    <row r="24" spans="1:255" s="18" customFormat="1" ht="22.5">
      <c r="A24" s="23" t="s">
        <v>19</v>
      </c>
      <c r="B24" s="20">
        <v>15066.3</v>
      </c>
      <c r="C24" s="20">
        <v>15066.3</v>
      </c>
      <c r="D24" s="20">
        <v>15066.3</v>
      </c>
      <c r="E24" s="20">
        <v>15066.3</v>
      </c>
      <c r="F24" s="20">
        <v>15066.3</v>
      </c>
      <c r="G24" s="20">
        <v>15066.3</v>
      </c>
      <c r="H24" s="20">
        <v>15066.3</v>
      </c>
      <c r="I24" s="20">
        <v>15066.3</v>
      </c>
      <c r="J24" s="20">
        <v>15066.3</v>
      </c>
      <c r="K24" s="20">
        <v>15066.3</v>
      </c>
      <c r="L24" s="20">
        <v>15066.3</v>
      </c>
      <c r="M24" s="21"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255" s="18" customFormat="1" ht="11.25">
      <c r="A25" s="14" t="s">
        <v>17</v>
      </c>
      <c r="B25" s="15">
        <f>B24</f>
        <v>15066.3</v>
      </c>
      <c r="C25" s="15">
        <f aca="true" t="shared" si="10" ref="C25:M25">B25+C24</f>
        <v>30132.6</v>
      </c>
      <c r="D25" s="15">
        <f t="shared" si="10"/>
        <v>45198.899999999994</v>
      </c>
      <c r="E25" s="15">
        <f t="shared" si="10"/>
        <v>60265.2</v>
      </c>
      <c r="F25" s="15">
        <f t="shared" si="10"/>
        <v>75331.5</v>
      </c>
      <c r="G25" s="15">
        <f t="shared" si="10"/>
        <v>90397.8</v>
      </c>
      <c r="H25" s="15">
        <f t="shared" si="10"/>
        <v>105464.1</v>
      </c>
      <c r="I25" s="15">
        <f t="shared" si="10"/>
        <v>120530.40000000001</v>
      </c>
      <c r="J25" s="15">
        <f t="shared" si="10"/>
        <v>135596.7</v>
      </c>
      <c r="K25" s="15">
        <f t="shared" si="10"/>
        <v>150663</v>
      </c>
      <c r="L25" s="15">
        <f t="shared" si="10"/>
        <v>165729.3</v>
      </c>
      <c r="M25" s="16">
        <f t="shared" si="10"/>
        <v>165729.3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s="44" customFormat="1" ht="11.25">
      <c r="A26" s="36" t="s">
        <v>20</v>
      </c>
      <c r="B26" s="37">
        <f aca="true" t="shared" si="11" ref="B26:M26">B20+B22+B24</f>
        <v>392368.05205</v>
      </c>
      <c r="C26" s="37">
        <f t="shared" si="11"/>
        <v>411986.98204</v>
      </c>
      <c r="D26" s="37">
        <f t="shared" si="11"/>
        <v>408478.8921599999</v>
      </c>
      <c r="E26" s="37">
        <f t="shared" si="11"/>
        <v>438633.9156700001</v>
      </c>
      <c r="F26" s="37">
        <f t="shared" si="11"/>
        <v>448630.09529</v>
      </c>
      <c r="G26" s="37">
        <f t="shared" si="11"/>
        <v>471057.86406999995</v>
      </c>
      <c r="H26" s="37">
        <f t="shared" si="11"/>
        <v>451054.55153999984</v>
      </c>
      <c r="I26" s="37">
        <f t="shared" si="11"/>
        <v>487816.07518999994</v>
      </c>
      <c r="J26" s="37">
        <f t="shared" si="11"/>
        <v>451559.13327000005</v>
      </c>
      <c r="K26" s="37">
        <f t="shared" si="11"/>
        <v>531927.31096</v>
      </c>
      <c r="L26" s="37">
        <f t="shared" si="11"/>
        <v>396353.67601999996</v>
      </c>
      <c r="M26" s="38">
        <f t="shared" si="11"/>
        <v>0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5" s="18" customFormat="1" ht="11.25">
      <c r="A27" s="29" t="s">
        <v>17</v>
      </c>
      <c r="B27" s="50">
        <f>B26</f>
        <v>392368.05205</v>
      </c>
      <c r="C27" s="30">
        <f aca="true" t="shared" si="12" ref="C27:M27">B27+C26</f>
        <v>804355.03409</v>
      </c>
      <c r="D27" s="30">
        <f t="shared" si="12"/>
        <v>1212833.9262499998</v>
      </c>
      <c r="E27" s="30">
        <f t="shared" si="12"/>
        <v>1651467.8419199998</v>
      </c>
      <c r="F27" s="30">
        <f t="shared" si="12"/>
        <v>2100097.9372099997</v>
      </c>
      <c r="G27" s="30">
        <f t="shared" si="12"/>
        <v>2571155.80128</v>
      </c>
      <c r="H27" s="30">
        <f t="shared" si="12"/>
        <v>3022210.3528199997</v>
      </c>
      <c r="I27" s="30">
        <f t="shared" si="12"/>
        <v>3510026.4280099995</v>
      </c>
      <c r="J27" s="30">
        <f t="shared" si="12"/>
        <v>3961585.5612799996</v>
      </c>
      <c r="K27" s="30">
        <f t="shared" si="12"/>
        <v>4493512.8722399995</v>
      </c>
      <c r="L27" s="30">
        <f t="shared" si="12"/>
        <v>4889866.54826</v>
      </c>
      <c r="M27" s="31">
        <f t="shared" si="12"/>
        <v>4889866.54826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s="18" customFormat="1" ht="11.25">
      <c r="A28" s="51" t="s">
        <v>21</v>
      </c>
      <c r="B28" s="20">
        <v>97151.4</v>
      </c>
      <c r="C28" s="20">
        <v>113237.4</v>
      </c>
      <c r="D28" s="20">
        <v>117234.5</v>
      </c>
      <c r="E28" s="20">
        <v>136899.33011</v>
      </c>
      <c r="F28" s="20">
        <v>174291.43304999996</v>
      </c>
      <c r="G28" s="20">
        <v>324023.4288</v>
      </c>
      <c r="H28" s="20">
        <v>104584.07933000002</v>
      </c>
      <c r="I28" s="20">
        <v>105423.03559999999</v>
      </c>
      <c r="J28" s="20">
        <v>252501.31808999996</v>
      </c>
      <c r="K28" s="20">
        <v>259471.49307999996</v>
      </c>
      <c r="L28" s="20">
        <v>259243.16693</v>
      </c>
      <c r="M28" s="21"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s="18" customFormat="1" ht="11.25">
      <c r="A29" s="33" t="s">
        <v>17</v>
      </c>
      <c r="B29" s="34">
        <f>B28</f>
        <v>97151.40000000001</v>
      </c>
      <c r="C29" s="34">
        <f aca="true" t="shared" si="13" ref="C29:M29">B29+C28</f>
        <v>210388.8</v>
      </c>
      <c r="D29" s="34">
        <f t="shared" si="13"/>
        <v>327623.29999999993</v>
      </c>
      <c r="E29" s="34">
        <f t="shared" si="13"/>
        <v>464522.6301099999</v>
      </c>
      <c r="F29" s="34">
        <f t="shared" si="13"/>
        <v>638814.0631599999</v>
      </c>
      <c r="G29" s="34">
        <f t="shared" si="13"/>
        <v>962837.4919599999</v>
      </c>
      <c r="H29" s="34">
        <f t="shared" si="13"/>
        <v>1067421.5712899999</v>
      </c>
      <c r="I29" s="34">
        <f t="shared" si="13"/>
        <v>1172844.60689</v>
      </c>
      <c r="J29" s="34">
        <f t="shared" si="13"/>
        <v>1425345.92498</v>
      </c>
      <c r="K29" s="34">
        <f t="shared" si="13"/>
        <v>1684817.4180599998</v>
      </c>
      <c r="L29" s="34">
        <f t="shared" si="13"/>
        <v>1944060.58499</v>
      </c>
      <c r="M29" s="35">
        <f t="shared" si="13"/>
        <v>1944060.58499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255" s="6" customFormat="1" ht="11.25">
      <c r="A30" s="36" t="s">
        <v>22</v>
      </c>
      <c r="B30" s="37">
        <f aca="true" t="shared" si="14" ref="B30:M30">B26+B28</f>
        <v>489519.45205</v>
      </c>
      <c r="C30" s="37">
        <f t="shared" si="14"/>
        <v>525224.3820399999</v>
      </c>
      <c r="D30" s="37">
        <f t="shared" si="14"/>
        <v>525713.3921599998</v>
      </c>
      <c r="E30" s="37">
        <f t="shared" si="14"/>
        <v>575533.2457800001</v>
      </c>
      <c r="F30" s="37">
        <f t="shared" si="14"/>
        <v>622921.52834</v>
      </c>
      <c r="G30" s="37">
        <f t="shared" si="14"/>
        <v>795081.29287</v>
      </c>
      <c r="H30" s="37">
        <f t="shared" si="14"/>
        <v>555638.6308699999</v>
      </c>
      <c r="I30" s="37">
        <f t="shared" si="14"/>
        <v>593239.11079</v>
      </c>
      <c r="J30" s="37">
        <f t="shared" si="14"/>
        <v>704060.4513600001</v>
      </c>
      <c r="K30" s="37">
        <f t="shared" si="14"/>
        <v>791398.80404</v>
      </c>
      <c r="L30" s="37">
        <f t="shared" si="14"/>
        <v>655596.84295</v>
      </c>
      <c r="M30" s="38">
        <f t="shared" si="14"/>
        <v>0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</row>
    <row r="31" spans="1:255" s="44" customFormat="1" ht="10.5">
      <c r="A31" s="52" t="s">
        <v>17</v>
      </c>
      <c r="B31" s="53">
        <f>B30</f>
        <v>489519.45205</v>
      </c>
      <c r="C31" s="53">
        <f aca="true" t="shared" si="15" ref="C31:M31">B31+C30</f>
        <v>1014743.83409</v>
      </c>
      <c r="D31" s="53">
        <f t="shared" si="15"/>
        <v>1540457.2262499998</v>
      </c>
      <c r="E31" s="53">
        <f t="shared" si="15"/>
        <v>2115990.47203</v>
      </c>
      <c r="F31" s="53">
        <f t="shared" si="15"/>
        <v>2738912.0003699996</v>
      </c>
      <c r="G31" s="53">
        <f t="shared" si="15"/>
        <v>3533993.2932399996</v>
      </c>
      <c r="H31" s="53">
        <f t="shared" si="15"/>
        <v>4089631.9241099996</v>
      </c>
      <c r="I31" s="53">
        <f t="shared" si="15"/>
        <v>4682871.034899999</v>
      </c>
      <c r="J31" s="53">
        <f t="shared" si="15"/>
        <v>5386931.48626</v>
      </c>
      <c r="K31" s="53">
        <f t="shared" si="15"/>
        <v>6178330.2902999995</v>
      </c>
      <c r="L31" s="53">
        <f t="shared" si="15"/>
        <v>6833927.13325</v>
      </c>
      <c r="M31" s="54">
        <f t="shared" si="15"/>
        <v>6833927.13325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ht="12.7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pans="1:255" ht="12.75">
      <c r="A33" s="57" t="s">
        <v>24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pans="1:255" ht="12.75">
      <c r="A34" s="10" t="s">
        <v>16</v>
      </c>
      <c r="B34" s="11">
        <f>IF(B6=0,0,ROUND(B20/B6*100,1))</f>
        <v>111.3</v>
      </c>
      <c r="C34" s="11">
        <f aca="true" t="shared" si="16" ref="C34:M34">IF(C6=0,0,ROUND(C20/C6*100,1))</f>
        <v>104.9</v>
      </c>
      <c r="D34" s="11">
        <f t="shared" si="16"/>
        <v>104.7</v>
      </c>
      <c r="E34" s="11">
        <f t="shared" si="16"/>
        <v>108</v>
      </c>
      <c r="F34" s="11">
        <f t="shared" si="16"/>
        <v>108.7</v>
      </c>
      <c r="G34" s="11">
        <f t="shared" si="16"/>
        <v>113.3</v>
      </c>
      <c r="H34" s="11">
        <f t="shared" si="16"/>
        <v>77</v>
      </c>
      <c r="I34" s="11">
        <f t="shared" si="16"/>
        <v>105.1</v>
      </c>
      <c r="J34" s="11">
        <f t="shared" si="16"/>
        <v>104.2</v>
      </c>
      <c r="K34" s="11">
        <f t="shared" si="16"/>
        <v>110</v>
      </c>
      <c r="L34" s="11">
        <f t="shared" si="16"/>
        <v>91.3</v>
      </c>
      <c r="M34" s="12">
        <f t="shared" si="16"/>
        <v>0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</row>
    <row r="35" spans="1:255" ht="12.75">
      <c r="A35" s="14" t="s">
        <v>17</v>
      </c>
      <c r="B35" s="15">
        <f aca="true" t="shared" si="17" ref="B35:M45">IF(B7=0,0,ROUND(B21/B7*100,1))</f>
        <v>111.3</v>
      </c>
      <c r="C35" s="15">
        <f t="shared" si="17"/>
        <v>107.9</v>
      </c>
      <c r="D35" s="15">
        <f t="shared" si="17"/>
        <v>106.8</v>
      </c>
      <c r="E35" s="15">
        <f t="shared" si="17"/>
        <v>107.1</v>
      </c>
      <c r="F35" s="15">
        <f t="shared" si="17"/>
        <v>107.4</v>
      </c>
      <c r="G35" s="15">
        <f t="shared" si="17"/>
        <v>108.5</v>
      </c>
      <c r="H35" s="15">
        <f t="shared" si="17"/>
        <v>102.2</v>
      </c>
      <c r="I35" s="15">
        <f t="shared" si="17"/>
        <v>102.6</v>
      </c>
      <c r="J35" s="15">
        <f t="shared" si="17"/>
        <v>102.8</v>
      </c>
      <c r="K35" s="15">
        <f t="shared" si="17"/>
        <v>103.6</v>
      </c>
      <c r="L35" s="15">
        <f t="shared" si="17"/>
        <v>102.4</v>
      </c>
      <c r="M35" s="16">
        <f t="shared" si="17"/>
        <v>92.5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</row>
    <row r="36" spans="1:255" ht="12.75">
      <c r="A36" s="19" t="s">
        <v>18</v>
      </c>
      <c r="B36" s="20">
        <f t="shared" si="17"/>
        <v>100</v>
      </c>
      <c r="C36" s="20">
        <f t="shared" si="17"/>
        <v>100</v>
      </c>
      <c r="D36" s="20">
        <f t="shared" si="17"/>
        <v>100</v>
      </c>
      <c r="E36" s="20">
        <f t="shared" si="17"/>
        <v>100</v>
      </c>
      <c r="F36" s="20">
        <f t="shared" si="17"/>
        <v>100</v>
      </c>
      <c r="G36" s="20">
        <f t="shared" si="17"/>
        <v>100</v>
      </c>
      <c r="H36" s="20">
        <f t="shared" si="17"/>
        <v>100</v>
      </c>
      <c r="I36" s="20">
        <f t="shared" si="17"/>
        <v>100</v>
      </c>
      <c r="J36" s="20">
        <f t="shared" si="17"/>
        <v>100</v>
      </c>
      <c r="K36" s="20">
        <f t="shared" si="17"/>
        <v>100</v>
      </c>
      <c r="L36" s="20">
        <f t="shared" si="17"/>
        <v>66.7</v>
      </c>
      <c r="M36" s="21">
        <f t="shared" si="17"/>
        <v>0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</row>
    <row r="37" spans="1:255" ht="12.75">
      <c r="A37" s="14" t="s">
        <v>17</v>
      </c>
      <c r="B37" s="15">
        <f t="shared" si="17"/>
        <v>100</v>
      </c>
      <c r="C37" s="15">
        <f t="shared" si="17"/>
        <v>100</v>
      </c>
      <c r="D37" s="15">
        <f t="shared" si="17"/>
        <v>100</v>
      </c>
      <c r="E37" s="15">
        <f t="shared" si="17"/>
        <v>100</v>
      </c>
      <c r="F37" s="15">
        <f t="shared" si="17"/>
        <v>100</v>
      </c>
      <c r="G37" s="15">
        <f t="shared" si="17"/>
        <v>100</v>
      </c>
      <c r="H37" s="15">
        <f t="shared" si="17"/>
        <v>100</v>
      </c>
      <c r="I37" s="15">
        <f t="shared" si="17"/>
        <v>100</v>
      </c>
      <c r="J37" s="15">
        <f t="shared" si="17"/>
        <v>100</v>
      </c>
      <c r="K37" s="15">
        <f t="shared" si="17"/>
        <v>100</v>
      </c>
      <c r="L37" s="15">
        <f t="shared" si="17"/>
        <v>97</v>
      </c>
      <c r="M37" s="16">
        <f t="shared" si="17"/>
        <v>88.9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</row>
    <row r="38" spans="1:255" ht="22.5">
      <c r="A38" s="23" t="s">
        <v>19</v>
      </c>
      <c r="B38" s="20">
        <f t="shared" si="17"/>
        <v>100</v>
      </c>
      <c r="C38" s="20">
        <f t="shared" si="17"/>
        <v>100</v>
      </c>
      <c r="D38" s="20">
        <f t="shared" si="17"/>
        <v>100</v>
      </c>
      <c r="E38" s="20">
        <f t="shared" si="17"/>
        <v>100</v>
      </c>
      <c r="F38" s="20">
        <f t="shared" si="17"/>
        <v>100</v>
      </c>
      <c r="G38" s="20">
        <f t="shared" si="17"/>
        <v>100</v>
      </c>
      <c r="H38" s="20">
        <f t="shared" si="17"/>
        <v>100</v>
      </c>
      <c r="I38" s="20">
        <f t="shared" si="17"/>
        <v>100</v>
      </c>
      <c r="J38" s="20">
        <f t="shared" si="17"/>
        <v>100</v>
      </c>
      <c r="K38" s="20">
        <f t="shared" si="17"/>
        <v>100</v>
      </c>
      <c r="L38" s="20">
        <f t="shared" si="17"/>
        <v>100</v>
      </c>
      <c r="M38" s="21">
        <f t="shared" si="17"/>
        <v>0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</row>
    <row r="39" spans="1:255" ht="12.75">
      <c r="A39" s="14" t="s">
        <v>17</v>
      </c>
      <c r="B39" s="15">
        <f t="shared" si="17"/>
        <v>100</v>
      </c>
      <c r="C39" s="15">
        <f t="shared" si="17"/>
        <v>100</v>
      </c>
      <c r="D39" s="15">
        <f t="shared" si="17"/>
        <v>100</v>
      </c>
      <c r="E39" s="15">
        <f t="shared" si="17"/>
        <v>100</v>
      </c>
      <c r="F39" s="15">
        <f t="shared" si="17"/>
        <v>100</v>
      </c>
      <c r="G39" s="15">
        <f t="shared" si="17"/>
        <v>100</v>
      </c>
      <c r="H39" s="15">
        <f t="shared" si="17"/>
        <v>100</v>
      </c>
      <c r="I39" s="15">
        <f t="shared" si="17"/>
        <v>100</v>
      </c>
      <c r="J39" s="15">
        <f t="shared" si="17"/>
        <v>100</v>
      </c>
      <c r="K39" s="15">
        <f t="shared" si="17"/>
        <v>100</v>
      </c>
      <c r="L39" s="15">
        <f t="shared" si="17"/>
        <v>100</v>
      </c>
      <c r="M39" s="16">
        <f t="shared" si="17"/>
        <v>91.7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</row>
    <row r="40" spans="1:255" s="6" customFormat="1" ht="11.25">
      <c r="A40" s="36" t="s">
        <v>20</v>
      </c>
      <c r="B40" s="37">
        <f t="shared" si="17"/>
        <v>108.5</v>
      </c>
      <c r="C40" s="37">
        <f t="shared" si="17"/>
        <v>103.8</v>
      </c>
      <c r="D40" s="37">
        <f t="shared" si="17"/>
        <v>103.6</v>
      </c>
      <c r="E40" s="37">
        <f t="shared" si="17"/>
        <v>106.3</v>
      </c>
      <c r="F40" s="37">
        <f t="shared" si="17"/>
        <v>106.8</v>
      </c>
      <c r="G40" s="37">
        <f t="shared" si="17"/>
        <v>110.6</v>
      </c>
      <c r="H40" s="37">
        <f t="shared" si="17"/>
        <v>80.7</v>
      </c>
      <c r="I40" s="37">
        <f t="shared" si="17"/>
        <v>104.1</v>
      </c>
      <c r="J40" s="37">
        <f t="shared" si="17"/>
        <v>103.3</v>
      </c>
      <c r="K40" s="37">
        <f t="shared" si="17"/>
        <v>108.1</v>
      </c>
      <c r="L40" s="37">
        <f t="shared" si="17"/>
        <v>87.6</v>
      </c>
      <c r="M40" s="38">
        <f t="shared" si="17"/>
        <v>0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</row>
    <row r="41" spans="1:255" s="44" customFormat="1" ht="11.25">
      <c r="A41" s="29" t="s">
        <v>17</v>
      </c>
      <c r="B41" s="50">
        <f t="shared" si="17"/>
        <v>108.5</v>
      </c>
      <c r="C41" s="30">
        <f t="shared" si="17"/>
        <v>106</v>
      </c>
      <c r="D41" s="30">
        <f t="shared" si="17"/>
        <v>105.2</v>
      </c>
      <c r="E41" s="30">
        <f t="shared" si="17"/>
        <v>105.5</v>
      </c>
      <c r="F41" s="30">
        <f t="shared" si="17"/>
        <v>105.8</v>
      </c>
      <c r="G41" s="30">
        <f t="shared" si="17"/>
        <v>106.6</v>
      </c>
      <c r="H41" s="30">
        <f t="shared" si="17"/>
        <v>101.7</v>
      </c>
      <c r="I41" s="30">
        <f t="shared" si="17"/>
        <v>102.1</v>
      </c>
      <c r="J41" s="30">
        <f t="shared" si="17"/>
        <v>102.2</v>
      </c>
      <c r="K41" s="30">
        <f t="shared" si="17"/>
        <v>102.9</v>
      </c>
      <c r="L41" s="30">
        <f t="shared" si="17"/>
        <v>101.4</v>
      </c>
      <c r="M41" s="31">
        <f t="shared" si="17"/>
        <v>91.9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</row>
    <row r="42" spans="1:255" s="18" customFormat="1" ht="11.25">
      <c r="A42" s="51" t="s">
        <v>21</v>
      </c>
      <c r="B42" s="20">
        <f t="shared" si="17"/>
        <v>100</v>
      </c>
      <c r="C42" s="20">
        <f t="shared" si="17"/>
        <v>100</v>
      </c>
      <c r="D42" s="20">
        <f t="shared" si="17"/>
        <v>98.1</v>
      </c>
      <c r="E42" s="20">
        <f t="shared" si="17"/>
        <v>97.4</v>
      </c>
      <c r="F42" s="20">
        <f t="shared" si="17"/>
        <v>95.9</v>
      </c>
      <c r="G42" s="20">
        <f t="shared" si="17"/>
        <v>98.7</v>
      </c>
      <c r="H42" s="20">
        <f t="shared" si="17"/>
        <v>102.4</v>
      </c>
      <c r="I42" s="20">
        <f t="shared" si="17"/>
        <v>97.4</v>
      </c>
      <c r="J42" s="20">
        <f t="shared" si="17"/>
        <v>103.4</v>
      </c>
      <c r="K42" s="20">
        <f t="shared" si="17"/>
        <v>100.2</v>
      </c>
      <c r="L42" s="20">
        <f t="shared" si="17"/>
        <v>121.3</v>
      </c>
      <c r="M42" s="21">
        <f t="shared" si="17"/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s="18" customFormat="1" ht="11.25">
      <c r="A43" s="33" t="s">
        <v>17</v>
      </c>
      <c r="B43" s="34">
        <f t="shared" si="17"/>
        <v>100</v>
      </c>
      <c r="C43" s="34">
        <f t="shared" si="17"/>
        <v>100</v>
      </c>
      <c r="D43" s="34">
        <f t="shared" si="17"/>
        <v>99.3</v>
      </c>
      <c r="E43" s="34">
        <f t="shared" si="17"/>
        <v>98.8</v>
      </c>
      <c r="F43" s="34">
        <f t="shared" si="17"/>
        <v>98</v>
      </c>
      <c r="G43" s="34">
        <f t="shared" si="17"/>
        <v>98.2</v>
      </c>
      <c r="H43" s="34">
        <f t="shared" si="17"/>
        <v>98.6</v>
      </c>
      <c r="I43" s="34">
        <f t="shared" si="17"/>
        <v>98.5</v>
      </c>
      <c r="J43" s="34">
        <f t="shared" si="17"/>
        <v>99.3</v>
      </c>
      <c r="K43" s="34">
        <f t="shared" si="17"/>
        <v>99.5</v>
      </c>
      <c r="L43" s="34">
        <f t="shared" si="17"/>
        <v>101.9</v>
      </c>
      <c r="M43" s="35">
        <f t="shared" si="17"/>
        <v>91.2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</row>
    <row r="44" spans="1:255" s="6" customFormat="1" ht="11.25">
      <c r="A44" s="36" t="s">
        <v>22</v>
      </c>
      <c r="B44" s="37">
        <f t="shared" si="17"/>
        <v>106.7</v>
      </c>
      <c r="C44" s="37">
        <f t="shared" si="17"/>
        <v>102.9</v>
      </c>
      <c r="D44" s="37">
        <f t="shared" si="17"/>
        <v>102.3</v>
      </c>
      <c r="E44" s="37">
        <f t="shared" si="17"/>
        <v>104.1</v>
      </c>
      <c r="F44" s="37">
        <f t="shared" si="17"/>
        <v>103.5</v>
      </c>
      <c r="G44" s="37">
        <f t="shared" si="17"/>
        <v>105.4</v>
      </c>
      <c r="H44" s="37">
        <f t="shared" si="17"/>
        <v>84</v>
      </c>
      <c r="I44" s="37">
        <f t="shared" si="17"/>
        <v>102.9</v>
      </c>
      <c r="J44" s="37">
        <f t="shared" si="17"/>
        <v>103.4</v>
      </c>
      <c r="K44" s="37">
        <f t="shared" si="17"/>
        <v>105.4</v>
      </c>
      <c r="L44" s="37">
        <f t="shared" si="17"/>
        <v>98.4</v>
      </c>
      <c r="M44" s="38">
        <f t="shared" si="17"/>
        <v>0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</row>
    <row r="45" spans="1:255" s="44" customFormat="1" ht="10.5">
      <c r="A45" s="52" t="s">
        <v>17</v>
      </c>
      <c r="B45" s="53">
        <f t="shared" si="17"/>
        <v>106.7</v>
      </c>
      <c r="C45" s="53">
        <f t="shared" si="17"/>
        <v>104.7</v>
      </c>
      <c r="D45" s="53">
        <f t="shared" si="17"/>
        <v>103.9</v>
      </c>
      <c r="E45" s="53">
        <f t="shared" si="17"/>
        <v>103.9</v>
      </c>
      <c r="F45" s="53">
        <f t="shared" si="17"/>
        <v>103.8</v>
      </c>
      <c r="G45" s="53">
        <f t="shared" si="17"/>
        <v>104.2</v>
      </c>
      <c r="H45" s="53">
        <f t="shared" si="17"/>
        <v>100.9</v>
      </c>
      <c r="I45" s="53">
        <f t="shared" si="17"/>
        <v>101.1</v>
      </c>
      <c r="J45" s="53">
        <f t="shared" si="17"/>
        <v>101.4</v>
      </c>
      <c r="K45" s="53">
        <f t="shared" si="17"/>
        <v>101.9</v>
      </c>
      <c r="L45" s="53">
        <f t="shared" si="17"/>
        <v>101.6</v>
      </c>
      <c r="M45" s="54">
        <f t="shared" si="17"/>
        <v>91.7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:255" ht="12.7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</row>
    <row r="47" spans="1:255" ht="12.75">
      <c r="A47" s="57" t="s">
        <v>25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9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</row>
    <row r="48" spans="1:255" ht="12.75">
      <c r="A48" s="10" t="s">
        <v>16</v>
      </c>
      <c r="B48" s="11">
        <f>B20-B6</f>
        <v>30691.84104999993</v>
      </c>
      <c r="C48" s="11">
        <f aca="true" t="shared" si="18" ref="C48:M48">C20-C6</f>
        <v>14964.060040000011</v>
      </c>
      <c r="D48" s="11">
        <f t="shared" si="18"/>
        <v>14209.075159999891</v>
      </c>
      <c r="E48" s="11">
        <f t="shared" si="18"/>
        <v>26018.19167000003</v>
      </c>
      <c r="F48" s="11">
        <f t="shared" si="18"/>
        <v>28708.70829000004</v>
      </c>
      <c r="G48" s="11">
        <f t="shared" si="18"/>
        <v>44974.764069999976</v>
      </c>
      <c r="H48" s="11">
        <f t="shared" si="18"/>
        <v>-108049.04246000014</v>
      </c>
      <c r="I48" s="11">
        <f t="shared" si="18"/>
        <v>19376.74418999994</v>
      </c>
      <c r="J48" s="11">
        <f t="shared" si="18"/>
        <v>14582.923270000028</v>
      </c>
      <c r="K48" s="11">
        <f t="shared" si="18"/>
        <v>40077.857959999994</v>
      </c>
      <c r="L48" s="11">
        <f t="shared" si="18"/>
        <v>-31650.010959999985</v>
      </c>
      <c r="M48" s="12">
        <f t="shared" si="18"/>
        <v>-412392.353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</row>
    <row r="49" spans="1:255" ht="12.75">
      <c r="A49" s="14" t="s">
        <v>17</v>
      </c>
      <c r="B49" s="15">
        <f aca="true" t="shared" si="19" ref="B49:M59">B21-B7</f>
        <v>30691.84104999993</v>
      </c>
      <c r="C49" s="15">
        <f t="shared" si="19"/>
        <v>45655.901089999825</v>
      </c>
      <c r="D49" s="15">
        <f t="shared" si="19"/>
        <v>59864.976249999716</v>
      </c>
      <c r="E49" s="15">
        <f t="shared" si="19"/>
        <v>85883.16791999992</v>
      </c>
      <c r="F49" s="15">
        <f t="shared" si="19"/>
        <v>114591.87621000013</v>
      </c>
      <c r="G49" s="15">
        <f t="shared" si="19"/>
        <v>159566.64028000017</v>
      </c>
      <c r="H49" s="15">
        <f t="shared" si="19"/>
        <v>51517.59781999979</v>
      </c>
      <c r="I49" s="15">
        <f t="shared" si="19"/>
        <v>70894.34200999979</v>
      </c>
      <c r="J49" s="15">
        <f t="shared" si="19"/>
        <v>85477.26527999993</v>
      </c>
      <c r="K49" s="15">
        <f t="shared" si="19"/>
        <v>125555.1232400001</v>
      </c>
      <c r="L49" s="15">
        <f t="shared" si="19"/>
        <v>93905.11228000047</v>
      </c>
      <c r="M49" s="16">
        <f t="shared" si="19"/>
        <v>-318487.24071999965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</row>
    <row r="50" spans="1:255" ht="12.75">
      <c r="A50" s="19" t="s">
        <v>18</v>
      </c>
      <c r="B50" s="20">
        <f t="shared" si="19"/>
        <v>0</v>
      </c>
      <c r="C50" s="20">
        <f t="shared" si="19"/>
        <v>0</v>
      </c>
      <c r="D50" s="20">
        <f t="shared" si="19"/>
        <v>0</v>
      </c>
      <c r="E50" s="20">
        <f t="shared" si="19"/>
        <v>0</v>
      </c>
      <c r="F50" s="20">
        <f t="shared" si="19"/>
        <v>0</v>
      </c>
      <c r="G50" s="20">
        <f t="shared" si="19"/>
        <v>0</v>
      </c>
      <c r="H50" s="20">
        <f t="shared" si="19"/>
        <v>0</v>
      </c>
      <c r="I50" s="20">
        <f t="shared" si="19"/>
        <v>0</v>
      </c>
      <c r="J50" s="20">
        <f t="shared" si="19"/>
        <v>0</v>
      </c>
      <c r="K50" s="20">
        <f t="shared" si="19"/>
        <v>0</v>
      </c>
      <c r="L50" s="20">
        <f t="shared" si="19"/>
        <v>-24686.700020000004</v>
      </c>
      <c r="M50" s="21">
        <f t="shared" si="19"/>
        <v>-74059.2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</row>
    <row r="51" spans="1:255" ht="12.75">
      <c r="A51" s="14" t="s">
        <v>17</v>
      </c>
      <c r="B51" s="15">
        <f t="shared" si="19"/>
        <v>0</v>
      </c>
      <c r="C51" s="15">
        <f t="shared" si="19"/>
        <v>0</v>
      </c>
      <c r="D51" s="15">
        <f t="shared" si="19"/>
        <v>0</v>
      </c>
      <c r="E51" s="15">
        <f t="shared" si="19"/>
        <v>0</v>
      </c>
      <c r="F51" s="15">
        <f t="shared" si="19"/>
        <v>0</v>
      </c>
      <c r="G51" s="15">
        <f t="shared" si="19"/>
        <v>0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0</v>
      </c>
      <c r="L51" s="15">
        <f t="shared" si="19"/>
        <v>-24686.70001999999</v>
      </c>
      <c r="M51" s="16">
        <f t="shared" si="19"/>
        <v>-98745.90001999994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</row>
    <row r="52" spans="1:255" ht="22.5">
      <c r="A52" s="23" t="s">
        <v>19</v>
      </c>
      <c r="B52" s="20">
        <f t="shared" si="19"/>
        <v>0</v>
      </c>
      <c r="C52" s="20">
        <f t="shared" si="19"/>
        <v>0</v>
      </c>
      <c r="D52" s="20">
        <f t="shared" si="19"/>
        <v>0</v>
      </c>
      <c r="E52" s="20">
        <f t="shared" si="19"/>
        <v>0</v>
      </c>
      <c r="F52" s="20">
        <f t="shared" si="19"/>
        <v>0</v>
      </c>
      <c r="G52" s="20">
        <f t="shared" si="19"/>
        <v>0</v>
      </c>
      <c r="H52" s="20">
        <f t="shared" si="19"/>
        <v>0</v>
      </c>
      <c r="I52" s="20">
        <f t="shared" si="19"/>
        <v>0</v>
      </c>
      <c r="J52" s="20">
        <f t="shared" si="19"/>
        <v>0</v>
      </c>
      <c r="K52" s="20">
        <f t="shared" si="19"/>
        <v>0</v>
      </c>
      <c r="L52" s="20">
        <f t="shared" si="19"/>
        <v>0</v>
      </c>
      <c r="M52" s="21">
        <f t="shared" si="19"/>
        <v>-15066.5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</row>
    <row r="53" spans="1:255" ht="12.75">
      <c r="A53" s="14" t="s">
        <v>17</v>
      </c>
      <c r="B53" s="15">
        <f t="shared" si="19"/>
        <v>0</v>
      </c>
      <c r="C53" s="15">
        <f t="shared" si="19"/>
        <v>0</v>
      </c>
      <c r="D53" s="15">
        <f t="shared" si="19"/>
        <v>0</v>
      </c>
      <c r="E53" s="15">
        <f t="shared" si="19"/>
        <v>0</v>
      </c>
      <c r="F53" s="15">
        <f t="shared" si="19"/>
        <v>0</v>
      </c>
      <c r="G53" s="15">
        <f t="shared" si="19"/>
        <v>0</v>
      </c>
      <c r="H53" s="15">
        <f t="shared" si="19"/>
        <v>0</v>
      </c>
      <c r="I53" s="15">
        <f t="shared" si="19"/>
        <v>0</v>
      </c>
      <c r="J53" s="15">
        <f t="shared" si="19"/>
        <v>0</v>
      </c>
      <c r="K53" s="15">
        <f t="shared" si="19"/>
        <v>0</v>
      </c>
      <c r="L53" s="15">
        <f t="shared" si="19"/>
        <v>0</v>
      </c>
      <c r="M53" s="16">
        <f t="shared" si="19"/>
        <v>-15066.5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</row>
    <row r="54" spans="1:255" s="6" customFormat="1" ht="11.25">
      <c r="A54" s="36" t="s">
        <v>20</v>
      </c>
      <c r="B54" s="37">
        <f t="shared" si="19"/>
        <v>30691.84104999993</v>
      </c>
      <c r="C54" s="37">
        <f t="shared" si="19"/>
        <v>14964.060040000011</v>
      </c>
      <c r="D54" s="37">
        <f t="shared" si="19"/>
        <v>14209.075159999891</v>
      </c>
      <c r="E54" s="37">
        <f t="shared" si="19"/>
        <v>26018.191670000087</v>
      </c>
      <c r="F54" s="37">
        <f t="shared" si="19"/>
        <v>28708.70828999998</v>
      </c>
      <c r="G54" s="37">
        <f t="shared" si="19"/>
        <v>44974.764070000034</v>
      </c>
      <c r="H54" s="37">
        <f t="shared" si="19"/>
        <v>-108049.0424600002</v>
      </c>
      <c r="I54" s="37">
        <f t="shared" si="19"/>
        <v>19376.744189999998</v>
      </c>
      <c r="J54" s="37">
        <f t="shared" si="19"/>
        <v>14582.923270000028</v>
      </c>
      <c r="K54" s="37">
        <f t="shared" si="19"/>
        <v>40077.85796000011</v>
      </c>
      <c r="L54" s="37">
        <f t="shared" si="19"/>
        <v>-56336.710979999974</v>
      </c>
      <c r="M54" s="38">
        <f t="shared" si="19"/>
        <v>-501518.053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</row>
    <row r="55" spans="1:255" ht="12.75">
      <c r="A55" s="29" t="s">
        <v>17</v>
      </c>
      <c r="B55" s="50">
        <f t="shared" si="19"/>
        <v>30691.84104999993</v>
      </c>
      <c r="C55" s="30">
        <f t="shared" si="19"/>
        <v>45655.90108999994</v>
      </c>
      <c r="D55" s="30">
        <f t="shared" si="19"/>
        <v>59864.97624999983</v>
      </c>
      <c r="E55" s="30">
        <f t="shared" si="19"/>
        <v>85883.16791999992</v>
      </c>
      <c r="F55" s="30">
        <f t="shared" si="19"/>
        <v>114591.87620999967</v>
      </c>
      <c r="G55" s="30">
        <f t="shared" si="19"/>
        <v>159566.64027999993</v>
      </c>
      <c r="H55" s="30">
        <f t="shared" si="19"/>
        <v>51517.59781999979</v>
      </c>
      <c r="I55" s="30">
        <f t="shared" si="19"/>
        <v>70894.34200999979</v>
      </c>
      <c r="J55" s="30">
        <f t="shared" si="19"/>
        <v>85477.26527999993</v>
      </c>
      <c r="K55" s="30">
        <f t="shared" si="19"/>
        <v>125555.12323999964</v>
      </c>
      <c r="L55" s="30">
        <f t="shared" si="19"/>
        <v>69218.41225999966</v>
      </c>
      <c r="M55" s="31">
        <f t="shared" si="19"/>
        <v>-432299.64074000064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</row>
    <row r="56" spans="1:255" s="62" customFormat="1" ht="11.25">
      <c r="A56" s="51" t="s">
        <v>21</v>
      </c>
      <c r="B56" s="20">
        <f t="shared" si="19"/>
        <v>0</v>
      </c>
      <c r="C56" s="20">
        <f t="shared" si="19"/>
        <v>0</v>
      </c>
      <c r="D56" s="20">
        <f t="shared" si="19"/>
        <v>-2263.3260000000155</v>
      </c>
      <c r="E56" s="20">
        <f t="shared" si="19"/>
        <v>-3594.6738900000055</v>
      </c>
      <c r="F56" s="20">
        <f t="shared" si="19"/>
        <v>-7444.734950000013</v>
      </c>
      <c r="G56" s="20">
        <f t="shared" si="19"/>
        <v>-4234.795200000051</v>
      </c>
      <c r="H56" s="20">
        <f t="shared" si="19"/>
        <v>2436.536329999988</v>
      </c>
      <c r="I56" s="20">
        <f t="shared" si="19"/>
        <v>-2820.70140000002</v>
      </c>
      <c r="J56" s="20">
        <f t="shared" si="19"/>
        <v>8251.867089999956</v>
      </c>
      <c r="K56" s="20">
        <f t="shared" si="19"/>
        <v>631.3650799999887</v>
      </c>
      <c r="L56" s="20">
        <f t="shared" si="19"/>
        <v>45476.71492999996</v>
      </c>
      <c r="M56" s="21">
        <f t="shared" si="19"/>
        <v>-223948.394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255" s="18" customFormat="1" ht="11.25">
      <c r="A57" s="33" t="s">
        <v>17</v>
      </c>
      <c r="B57" s="34">
        <f t="shared" si="19"/>
        <v>0</v>
      </c>
      <c r="C57" s="34">
        <f t="shared" si="19"/>
        <v>0</v>
      </c>
      <c r="D57" s="34">
        <f t="shared" si="19"/>
        <v>-2263.326000000059</v>
      </c>
      <c r="E57" s="34">
        <f t="shared" si="19"/>
        <v>-5857.999890000094</v>
      </c>
      <c r="F57" s="34">
        <f t="shared" si="19"/>
        <v>-13302.734840000048</v>
      </c>
      <c r="G57" s="34">
        <f t="shared" si="19"/>
        <v>-17537.5300400001</v>
      </c>
      <c r="H57" s="34">
        <f t="shared" si="19"/>
        <v>-15100.993710000068</v>
      </c>
      <c r="I57" s="34">
        <f t="shared" si="19"/>
        <v>-17921.69510999997</v>
      </c>
      <c r="J57" s="34">
        <f t="shared" si="19"/>
        <v>-9669.828020000132</v>
      </c>
      <c r="K57" s="34">
        <f t="shared" si="19"/>
        <v>-9038.46294000023</v>
      </c>
      <c r="L57" s="34">
        <f t="shared" si="19"/>
        <v>36438.251989999786</v>
      </c>
      <c r="M57" s="35">
        <f t="shared" si="19"/>
        <v>-187510.14201000007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</row>
    <row r="58" spans="1:255" s="6" customFormat="1" ht="11.25">
      <c r="A58" s="36" t="s">
        <v>22</v>
      </c>
      <c r="B58" s="37">
        <f t="shared" si="19"/>
        <v>30691.841049999988</v>
      </c>
      <c r="C58" s="37">
        <f t="shared" si="19"/>
        <v>14964.060039999953</v>
      </c>
      <c r="D58" s="37">
        <f t="shared" si="19"/>
        <v>11945.749159999832</v>
      </c>
      <c r="E58" s="37">
        <f t="shared" si="19"/>
        <v>22423.51778000011</v>
      </c>
      <c r="F58" s="37">
        <f t="shared" si="19"/>
        <v>21263.97333999991</v>
      </c>
      <c r="G58" s="37">
        <f t="shared" si="19"/>
        <v>40739.96886999998</v>
      </c>
      <c r="H58" s="37">
        <f t="shared" si="19"/>
        <v>-105612.50613000023</v>
      </c>
      <c r="I58" s="37">
        <f t="shared" si="19"/>
        <v>16556.042789999978</v>
      </c>
      <c r="J58" s="37">
        <f t="shared" si="19"/>
        <v>22834.790359999985</v>
      </c>
      <c r="K58" s="37">
        <f t="shared" si="19"/>
        <v>40709.22304000007</v>
      </c>
      <c r="L58" s="37">
        <f t="shared" si="19"/>
        <v>-10859.996049999958</v>
      </c>
      <c r="M58" s="38">
        <f t="shared" si="19"/>
        <v>-725466.447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</row>
    <row r="59" spans="1:255" s="6" customFormat="1" ht="11.25">
      <c r="A59" s="52" t="s">
        <v>17</v>
      </c>
      <c r="B59" s="53">
        <f t="shared" si="19"/>
        <v>30691.841049999988</v>
      </c>
      <c r="C59" s="53">
        <f t="shared" si="19"/>
        <v>45655.90109000006</v>
      </c>
      <c r="D59" s="53">
        <f t="shared" si="19"/>
        <v>57601.65024999995</v>
      </c>
      <c r="E59" s="53">
        <f t="shared" si="19"/>
        <v>80025.16802999983</v>
      </c>
      <c r="F59" s="53">
        <f t="shared" si="19"/>
        <v>101289.14136999939</v>
      </c>
      <c r="G59" s="53">
        <f t="shared" si="19"/>
        <v>142029.11023999937</v>
      </c>
      <c r="H59" s="53">
        <f t="shared" si="19"/>
        <v>36416.60410999926</v>
      </c>
      <c r="I59" s="53">
        <f t="shared" si="19"/>
        <v>52972.64689999912</v>
      </c>
      <c r="J59" s="53">
        <f t="shared" si="19"/>
        <v>75807.4372599991</v>
      </c>
      <c r="K59" s="53">
        <f t="shared" si="19"/>
        <v>116516.66029999871</v>
      </c>
      <c r="L59" s="53">
        <f t="shared" si="19"/>
        <v>105656.66424999945</v>
      </c>
      <c r="M59" s="54">
        <f t="shared" si="19"/>
        <v>-619809.7827500002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</row>
  </sheetData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2021-11-29T08:35:34Z</dcterms:created>
  <dcterms:modified xsi:type="dcterms:W3CDTF">2021-11-29T08:48:43Z</dcterms:modified>
  <cp:category/>
  <cp:version/>
  <cp:contentType/>
  <cp:contentStatus/>
</cp:coreProperties>
</file>