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19185" yWindow="65521" windowWidth="19170" windowHeight="13515" activeTab="0"/>
  </bookViews>
  <sheets>
    <sheet name="v_zv" sheetId="1" r:id="rId1"/>
  </sheets>
  <definedNames>
    <definedName name="_xlnm.Print_Area" localSheetId="0">'v_zv'!$A:$IV</definedName>
  </definedNames>
  <calcPr fullCalcOnLoad="1"/>
</workbook>
</file>

<file path=xl/sharedStrings.xml><?xml version="1.0" encoding="utf-8"?>
<sst xmlns="http://schemas.openxmlformats.org/spreadsheetml/2006/main" count="68" uniqueCount="26">
  <si>
    <t>станом на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</si>
  <si>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</si>
  <si>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</si>
  <si>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</si>
  <si>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</si>
  <si>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</si>
  <si>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</si>
  <si>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</si>
  <si>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</si>
  <si>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</si>
  <si>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</si>
  <si>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</si>
  <si>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</si>
  <si>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кумулятивно</t>
  </si>
  <si>
    <t>Всього</t>
  </si>
  <si>
    <t>Оплата праці і нарахування на заробітну плату</t>
  </si>
  <si>
    <t>Продукти харчування</t>
  </si>
  <si>
    <t>Медикаменти та перев'язувальні матеріали</t>
  </si>
  <si>
    <t>Оплата комунальних послуг та енергоносіїв</t>
  </si>
  <si>
    <t>Соціальне забезпечення</t>
  </si>
  <si>
    <t>Капітальні видатки</t>
  </si>
  <si>
    <t>Планові показники</t>
  </si>
  <si>
    <t>Фактичні показники</t>
  </si>
  <si>
    <t>Відсотки</t>
  </si>
  <si>
    <t>Відхилення</t>
  </si>
  <si>
    <t>Видатки загального фонду обласного бюджету Луганської області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</si>
</sst>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&quot;₴&quot;;[Red]\-#,##0.0&quot;₴&quot;"/>
    <numFmt numFmtId="186" formatCode="[$-422]d\ mmmm\ yyyy&quot; р.&quot;"/>
    <numFmt numFmtId="187" formatCode="#,##0.000_ ;[Red]\-#,##0.000\ "/>
    <numFmt numFmtId="188" formatCode="0.0_ ;\-0.0\ "/>
    <numFmt numFmtId="189" formatCode="#,##0.0"/>
    <numFmt numFmtId="190" formatCode="#,##0_ ;[Red]\-#,##0\ "/>
    <numFmt numFmtId="191" formatCode="0_ ;[Red]\-0\ "/>
    <numFmt numFmtId="192" formatCode="#,##0.00_ ;[Red]\-#,##0.00\ "/>
    <numFmt numFmtId="193" formatCode="0.0000"/>
    <numFmt numFmtId="194" formatCode="0.000"/>
    <numFmt numFmtId="195" formatCode="0.0"/>
    <numFmt numFmtId="196" formatCode="#,##0.0;[Red]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0_ ;[Red]\-#,##0.0000\ "/>
  </numFmts>
  <fonts count="28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7.5"/>
      <name val="Arial Cyr"/>
      <family val="0"/>
    </font>
    <font>
      <i/>
      <sz val="8"/>
      <name val="Arial Cyr"/>
      <family val="2"/>
    </font>
    <font>
      <b/>
      <i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72">
      <alignment/>
      <protection/>
    </xf>
    <xf numFmtId="49" fontId="0" fillId="0" borderId="0" xfId="72" applyNumberFormat="1" applyFont="1" applyBorder="1" applyAlignment="1">
      <alignment horizontal="center" vertical="center" wrapText="1"/>
      <protection/>
    </xf>
    <xf numFmtId="49" fontId="22" fillId="0" borderId="0" xfId="72" applyNumberFormat="1" applyFont="1" applyBorder="1" applyAlignment="1">
      <alignment horizontal="right" vertical="center" wrapText="1"/>
      <protection/>
    </xf>
    <xf numFmtId="14" fontId="23" fillId="0" borderId="0" xfId="72" applyNumberFormat="1" applyFont="1" applyBorder="1" applyAlignment="1">
      <alignment horizontal="left" vertical="center" wrapText="1"/>
      <protection/>
    </xf>
    <xf numFmtId="0" fontId="22" fillId="0" borderId="10" xfId="72" applyFont="1" applyBorder="1" applyAlignment="1">
      <alignment/>
      <protection/>
    </xf>
    <xf numFmtId="49" fontId="22" fillId="0" borderId="10" xfId="72" applyNumberFormat="1" applyFont="1" applyBorder="1" applyAlignment="1">
      <alignment horizontal="center" vertical="center" wrapText="1"/>
      <protection/>
    </xf>
    <xf numFmtId="0" fontId="24" fillId="6" borderId="11" xfId="72" applyFont="1" applyFill="1" applyBorder="1" applyAlignment="1">
      <alignment horizontal="center"/>
      <protection/>
    </xf>
    <xf numFmtId="0" fontId="25" fillId="6" borderId="11" xfId="72" applyFont="1" applyFill="1" applyBorder="1" applyAlignment="1">
      <alignment horizontal="center"/>
      <protection/>
    </xf>
    <xf numFmtId="0" fontId="0" fillId="0" borderId="12" xfId="72" applyFont="1" applyFill="1" applyBorder="1">
      <alignment/>
      <protection/>
    </xf>
    <xf numFmtId="184" fontId="26" fillId="0" borderId="12" xfId="72" applyNumberFormat="1" applyFont="1" applyFill="1" applyBorder="1">
      <alignment/>
      <protection/>
    </xf>
    <xf numFmtId="0" fontId="27" fillId="0" borderId="0" xfId="72" applyFont="1" applyFill="1">
      <alignment/>
      <protection/>
    </xf>
    <xf numFmtId="0" fontId="26" fillId="0" borderId="13" xfId="72" applyFont="1" applyFill="1" applyBorder="1">
      <alignment/>
      <protection/>
    </xf>
    <xf numFmtId="184" fontId="0" fillId="0" borderId="13" xfId="72" applyNumberFormat="1" applyFill="1" applyBorder="1">
      <alignment/>
      <protection/>
    </xf>
    <xf numFmtId="0" fontId="26" fillId="0" borderId="0" xfId="72" applyFont="1">
      <alignment/>
      <protection/>
    </xf>
    <xf numFmtId="0" fontId="0" fillId="0" borderId="13" xfId="72" applyFont="1" applyFill="1" applyBorder="1">
      <alignment/>
      <protection/>
    </xf>
    <xf numFmtId="184" fontId="26" fillId="0" borderId="13" xfId="72" applyNumberFormat="1" applyFont="1" applyFill="1" applyBorder="1">
      <alignment/>
      <protection/>
    </xf>
    <xf numFmtId="0" fontId="26" fillId="0" borderId="0" xfId="72" applyFont="1" applyFill="1">
      <alignment/>
      <protection/>
    </xf>
    <xf numFmtId="0" fontId="0" fillId="0" borderId="0" xfId="72" applyFill="1">
      <alignment/>
      <protection/>
    </xf>
    <xf numFmtId="0" fontId="0" fillId="0" borderId="13" xfId="72" applyFont="1" applyFill="1" applyBorder="1">
      <alignment/>
      <protection/>
    </xf>
    <xf numFmtId="0" fontId="0" fillId="0" borderId="0" xfId="72" applyFont="1">
      <alignment/>
      <protection/>
    </xf>
    <xf numFmtId="0" fontId="26" fillId="0" borderId="14" xfId="72" applyFont="1" applyFill="1" applyBorder="1">
      <alignment/>
      <protection/>
    </xf>
    <xf numFmtId="184" fontId="26" fillId="0" borderId="14" xfId="72" applyNumberFormat="1" applyFont="1" applyFill="1" applyBorder="1">
      <alignment/>
      <protection/>
    </xf>
    <xf numFmtId="0" fontId="24" fillId="0" borderId="11" xfId="72" applyFont="1" applyFill="1" applyBorder="1">
      <alignment/>
      <protection/>
    </xf>
    <xf numFmtId="184" fontId="24" fillId="0" borderId="11" xfId="72" applyNumberFormat="1" applyFont="1" applyFill="1" applyBorder="1">
      <alignment/>
      <protection/>
    </xf>
    <xf numFmtId="0" fontId="26" fillId="0" borderId="15" xfId="72" applyFont="1" applyFill="1" applyBorder="1">
      <alignment/>
      <protection/>
    </xf>
    <xf numFmtId="184" fontId="26" fillId="0" borderId="15" xfId="72" applyNumberFormat="1" applyFont="1" applyFill="1" applyBorder="1">
      <alignment/>
      <protection/>
    </xf>
    <xf numFmtId="184" fontId="27" fillId="0" borderId="0" xfId="72" applyNumberFormat="1" applyFont="1" applyFill="1">
      <alignment/>
      <protection/>
    </xf>
    <xf numFmtId="0" fontId="27" fillId="0" borderId="0" xfId="72" applyFont="1">
      <alignment/>
      <protection/>
    </xf>
    <xf numFmtId="0" fontId="26" fillId="0" borderId="0" xfId="72" applyFont="1" applyFill="1">
      <alignment/>
      <protection/>
    </xf>
    <xf numFmtId="0" fontId="24" fillId="24" borderId="11" xfId="72" applyFont="1" applyFill="1" applyBorder="1" applyAlignment="1">
      <alignment horizontal="center"/>
      <protection/>
    </xf>
    <xf numFmtId="0" fontId="25" fillId="24" borderId="11" xfId="72" applyFont="1" applyFill="1" applyBorder="1" applyAlignment="1">
      <alignment horizontal="center"/>
      <protection/>
    </xf>
    <xf numFmtId="0" fontId="24" fillId="0" borderId="0" xfId="72" applyFont="1">
      <alignment/>
      <protection/>
    </xf>
    <xf numFmtId="184" fontId="0" fillId="0" borderId="0" xfId="72" applyNumberFormat="1">
      <alignment/>
      <protection/>
    </xf>
    <xf numFmtId="0" fontId="24" fillId="0" borderId="10" xfId="72" applyFont="1" applyBorder="1" applyAlignment="1">
      <alignment horizontal="center"/>
      <protection/>
    </xf>
    <xf numFmtId="49" fontId="21" fillId="0" borderId="0" xfId="72" applyNumberFormat="1" applyFont="1" applyAlignment="1">
      <alignment horizontal="center" vertical="center" wrapText="1"/>
      <protection/>
    </xf>
  </cellXfs>
  <cellStyles count="68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_План_факт_r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V160"/>
  <sheetViews>
    <sheetView showGridLines="0" showRowColHeaders="0" showZeros="0" tabSelected="1" showOutlineSymbols="0" workbookViewId="0" topLeftCell="A1">
      <selection activeCell="F3" sqref="F3"/>
    </sheetView>
  </sheetViews>
  <sheetFormatPr defaultColWidth="9.140625" defaultRowHeight="12"/>
  <cols>
    <col min="1" max="1" width="44.8515625" style="1" customWidth="1"/>
    <col min="2" max="13" width="12.8515625" style="1" customWidth="1"/>
    <col min="14" max="16384" width="9.28125" style="1" customWidth="1"/>
  </cols>
  <sheetData>
    <row r="1" spans="1:13" ht="24" customHeight="1">
      <c r="A1" s="35" t="s">
        <v>25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2.75" customHeight="1">
      <c r="A2" s="2"/>
      <c r="B2" s="2"/>
      <c r="C2" s="2"/>
      <c r="D2" s="2"/>
      <c r="E2" s="3" t="s">
        <v>0</v>
      </c>
      <c r="F2" s="4">
        <v>44599</v>
      </c>
      <c r="G2" s="2"/>
      <c r="H2" s="2"/>
      <c r="I2" s="2"/>
      <c r="J2" s="2"/>
      <c r="K2" s="2"/>
      <c r="L2" s="2"/>
      <c r="M2" s="2"/>
    </row>
    <row r="3" spans="1:13" ht="12.75" customHeight="1">
      <c r="A3" s="5"/>
      <c r="B3" s="5"/>
      <c r="C3" s="5"/>
      <c r="D3" s="5"/>
      <c r="E3" s="6"/>
      <c r="F3" s="6"/>
      <c r="G3" s="5"/>
      <c r="H3" s="5"/>
      <c r="I3" s="5"/>
      <c r="J3" s="5"/>
      <c r="K3" s="5"/>
      <c r="L3" s="5"/>
      <c r="M3" s="5"/>
    </row>
    <row r="4" spans="1:13" ht="11.25" customHeight="1">
      <c r="A4" s="7" t="s">
        <v>21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</row>
    <row r="5" spans="1:22" ht="11.25" customHeight="1">
      <c r="A5" s="9" t="s">
        <v>15</v>
      </c>
      <c r="B5" s="10">
        <v>39623.30200000001</v>
      </c>
      <c r="C5" s="10">
        <v>39587.19399999999</v>
      </c>
      <c r="D5" s="10">
        <v>39722.57799999998</v>
      </c>
      <c r="E5" s="10">
        <v>39523.97899999999</v>
      </c>
      <c r="F5" s="10">
        <v>40579.36700000001</v>
      </c>
      <c r="G5" s="10">
        <v>57991.67399999998</v>
      </c>
      <c r="H5" s="10">
        <v>38949.147999999994</v>
      </c>
      <c r="I5" s="10">
        <v>29346.264000000003</v>
      </c>
      <c r="J5" s="10">
        <v>39166.721000000005</v>
      </c>
      <c r="K5" s="10">
        <v>40164.34</v>
      </c>
      <c r="L5" s="10">
        <v>40291.17500000002</v>
      </c>
      <c r="M5" s="10">
        <v>41058.81200000001</v>
      </c>
      <c r="N5" s="11"/>
      <c r="O5" s="11"/>
      <c r="P5" s="11"/>
      <c r="Q5" s="11"/>
      <c r="R5" s="11"/>
      <c r="S5" s="11"/>
      <c r="T5" s="11"/>
      <c r="U5" s="11"/>
      <c r="V5" s="11"/>
    </row>
    <row r="6" spans="1:22" s="14" customFormat="1" ht="11.25" customHeight="1">
      <c r="A6" s="12" t="s">
        <v>13</v>
      </c>
      <c r="B6" s="13">
        <f>B5</f>
        <v>39623.30200000001</v>
      </c>
      <c r="C6" s="13">
        <f aca="true" t="shared" si="0" ref="C6:M6">B6+C5</f>
        <v>79210.496</v>
      </c>
      <c r="D6" s="13">
        <f t="shared" si="0"/>
        <v>118933.07399999998</v>
      </c>
      <c r="E6" s="13">
        <f t="shared" si="0"/>
        <v>158457.05299999996</v>
      </c>
      <c r="F6" s="13">
        <f t="shared" si="0"/>
        <v>199036.41999999998</v>
      </c>
      <c r="G6" s="13">
        <f t="shared" si="0"/>
        <v>257028.09399999995</v>
      </c>
      <c r="H6" s="13">
        <f t="shared" si="0"/>
        <v>295977.24199999997</v>
      </c>
      <c r="I6" s="13">
        <f t="shared" si="0"/>
        <v>325323.506</v>
      </c>
      <c r="J6" s="13">
        <f t="shared" si="0"/>
        <v>364490.227</v>
      </c>
      <c r="K6" s="13">
        <f t="shared" si="0"/>
        <v>404654.56700000004</v>
      </c>
      <c r="L6" s="13">
        <f t="shared" si="0"/>
        <v>444945.7420000001</v>
      </c>
      <c r="M6" s="13">
        <f t="shared" si="0"/>
        <v>486004.5540000001</v>
      </c>
      <c r="N6" s="11"/>
      <c r="O6" s="11"/>
      <c r="P6" s="11"/>
      <c r="Q6" s="11"/>
      <c r="R6" s="11"/>
      <c r="S6" s="11"/>
      <c r="T6" s="11"/>
      <c r="U6" s="11"/>
      <c r="V6" s="11"/>
    </row>
    <row r="7" spans="1:22" s="18" customFormat="1" ht="11.25" customHeight="1">
      <c r="A7" s="15" t="s">
        <v>16</v>
      </c>
      <c r="B7" s="16">
        <v>3387.124</v>
      </c>
      <c r="C7" s="16">
        <v>4068.4090000000006</v>
      </c>
      <c r="D7" s="16">
        <v>4277.936000000001</v>
      </c>
      <c r="E7" s="16">
        <v>4211.867</v>
      </c>
      <c r="F7" s="16">
        <v>4212.744</v>
      </c>
      <c r="G7" s="16">
        <v>1984.571</v>
      </c>
      <c r="H7" s="16">
        <v>1804.949</v>
      </c>
      <c r="I7" s="16">
        <v>1744.239</v>
      </c>
      <c r="J7" s="16">
        <v>3894.3070000000002</v>
      </c>
      <c r="K7" s="16">
        <v>3379.826</v>
      </c>
      <c r="L7" s="16">
        <v>3799.9049999999997</v>
      </c>
      <c r="M7" s="16">
        <v>3301.756</v>
      </c>
      <c r="N7" s="17"/>
      <c r="O7" s="11"/>
      <c r="P7" s="11"/>
      <c r="Q7" s="11"/>
      <c r="R7" s="11"/>
      <c r="S7" s="11"/>
      <c r="T7" s="11"/>
      <c r="U7" s="11"/>
      <c r="V7" s="11"/>
    </row>
    <row r="8" spans="1:22" s="14" customFormat="1" ht="11.25" customHeight="1">
      <c r="A8" s="12" t="s">
        <v>13</v>
      </c>
      <c r="B8" s="13">
        <f>B7</f>
        <v>3387.124</v>
      </c>
      <c r="C8" s="13">
        <f aca="true" t="shared" si="1" ref="C8:M8">B8+C7</f>
        <v>7455.533</v>
      </c>
      <c r="D8" s="13">
        <f t="shared" si="1"/>
        <v>11733.469000000001</v>
      </c>
      <c r="E8" s="13">
        <f t="shared" si="1"/>
        <v>15945.336000000001</v>
      </c>
      <c r="F8" s="13">
        <f t="shared" si="1"/>
        <v>20158.08</v>
      </c>
      <c r="G8" s="13">
        <f t="shared" si="1"/>
        <v>22142.651</v>
      </c>
      <c r="H8" s="13">
        <f t="shared" si="1"/>
        <v>23947.600000000002</v>
      </c>
      <c r="I8" s="13">
        <f t="shared" si="1"/>
        <v>25691.839000000004</v>
      </c>
      <c r="J8" s="13">
        <f t="shared" si="1"/>
        <v>29586.146000000004</v>
      </c>
      <c r="K8" s="13">
        <f t="shared" si="1"/>
        <v>32965.972</v>
      </c>
      <c r="L8" s="13">
        <f t="shared" si="1"/>
        <v>36765.877</v>
      </c>
      <c r="M8" s="13">
        <f t="shared" si="1"/>
        <v>40067.633</v>
      </c>
      <c r="N8" s="11"/>
      <c r="O8" s="11"/>
      <c r="P8" s="11"/>
      <c r="Q8" s="11"/>
      <c r="R8" s="11"/>
      <c r="S8" s="11"/>
      <c r="T8" s="11"/>
      <c r="U8" s="11"/>
      <c r="V8" s="11"/>
    </row>
    <row r="9" spans="1:22" s="18" customFormat="1" ht="11.25">
      <c r="A9" s="15" t="s">
        <v>17</v>
      </c>
      <c r="B9" s="16">
        <v>94.909</v>
      </c>
      <c r="C9" s="16">
        <v>170.99899999999997</v>
      </c>
      <c r="D9" s="16">
        <v>55.513000000000005</v>
      </c>
      <c r="E9" s="16">
        <v>66.408</v>
      </c>
      <c r="F9" s="16">
        <v>53.513000000000005</v>
      </c>
      <c r="G9" s="16">
        <v>49.133</v>
      </c>
      <c r="H9" s="16">
        <v>42.887</v>
      </c>
      <c r="I9" s="16">
        <v>68.12200000000001</v>
      </c>
      <c r="J9" s="16">
        <v>72.084</v>
      </c>
      <c r="K9" s="16">
        <v>60.925</v>
      </c>
      <c r="L9" s="16">
        <v>75.058</v>
      </c>
      <c r="M9" s="16">
        <v>51.525</v>
      </c>
      <c r="N9" s="11"/>
      <c r="O9" s="11"/>
      <c r="P9" s="11"/>
      <c r="Q9" s="11"/>
      <c r="R9" s="11"/>
      <c r="S9" s="11"/>
      <c r="T9" s="11"/>
      <c r="U9" s="11"/>
      <c r="V9" s="11"/>
    </row>
    <row r="10" spans="1:22" s="14" customFormat="1" ht="11.25" customHeight="1">
      <c r="A10" s="12" t="s">
        <v>13</v>
      </c>
      <c r="B10" s="13">
        <f>B9</f>
        <v>94.909</v>
      </c>
      <c r="C10" s="13">
        <f aca="true" t="shared" si="2" ref="C10:M10">B10+C9</f>
        <v>265.90799999999996</v>
      </c>
      <c r="D10" s="13">
        <f t="shared" si="2"/>
        <v>321.42099999999994</v>
      </c>
      <c r="E10" s="13">
        <f t="shared" si="2"/>
        <v>387.82899999999995</v>
      </c>
      <c r="F10" s="13">
        <f t="shared" si="2"/>
        <v>441.342</v>
      </c>
      <c r="G10" s="13">
        <f t="shared" si="2"/>
        <v>490.47499999999997</v>
      </c>
      <c r="H10" s="13">
        <f t="shared" si="2"/>
        <v>533.362</v>
      </c>
      <c r="I10" s="13">
        <f t="shared" si="2"/>
        <v>601.4839999999999</v>
      </c>
      <c r="J10" s="13">
        <f t="shared" si="2"/>
        <v>673.568</v>
      </c>
      <c r="K10" s="13">
        <f t="shared" si="2"/>
        <v>734.4929999999999</v>
      </c>
      <c r="L10" s="13">
        <f t="shared" si="2"/>
        <v>809.5509999999999</v>
      </c>
      <c r="M10" s="13">
        <f t="shared" si="2"/>
        <v>861.0759999999999</v>
      </c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8" customFormat="1" ht="11.25" customHeight="1">
      <c r="A11" s="15" t="s">
        <v>18</v>
      </c>
      <c r="B11" s="16">
        <v>20720.134000000002</v>
      </c>
      <c r="C11" s="16">
        <v>22420.35</v>
      </c>
      <c r="D11" s="16">
        <v>16155.968999999996</v>
      </c>
      <c r="E11" s="16">
        <v>7347.078999999997</v>
      </c>
      <c r="F11" s="16">
        <v>2600.859</v>
      </c>
      <c r="G11" s="16">
        <v>2298.62</v>
      </c>
      <c r="H11" s="16">
        <v>2087.5689999999995</v>
      </c>
      <c r="I11" s="16">
        <v>2394.279</v>
      </c>
      <c r="J11" s="16">
        <v>3073.897000000001</v>
      </c>
      <c r="K11" s="16">
        <v>7587.943999999998</v>
      </c>
      <c r="L11" s="16">
        <v>16058.084999999995</v>
      </c>
      <c r="M11" s="16">
        <v>30951.95</v>
      </c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4" customFormat="1" ht="11.25" customHeight="1">
      <c r="A12" s="12" t="s">
        <v>13</v>
      </c>
      <c r="B12" s="13">
        <f>B11</f>
        <v>20720.134000000002</v>
      </c>
      <c r="C12" s="13">
        <f aca="true" t="shared" si="3" ref="C12:M12">B12+C11</f>
        <v>43140.484</v>
      </c>
      <c r="D12" s="13">
        <f t="shared" si="3"/>
        <v>59296.452999999994</v>
      </c>
      <c r="E12" s="13">
        <f t="shared" si="3"/>
        <v>66643.53199999999</v>
      </c>
      <c r="F12" s="13">
        <f t="shared" si="3"/>
        <v>69244.39099999999</v>
      </c>
      <c r="G12" s="13">
        <f t="shared" si="3"/>
        <v>71543.01099999998</v>
      </c>
      <c r="H12" s="13">
        <f t="shared" si="3"/>
        <v>73630.57999999999</v>
      </c>
      <c r="I12" s="13">
        <f t="shared" si="3"/>
        <v>76024.85899999998</v>
      </c>
      <c r="J12" s="13">
        <f t="shared" si="3"/>
        <v>79098.75599999998</v>
      </c>
      <c r="K12" s="13">
        <f t="shared" si="3"/>
        <v>86686.69999999998</v>
      </c>
      <c r="L12" s="13">
        <f t="shared" si="3"/>
        <v>102744.78499999997</v>
      </c>
      <c r="M12" s="13">
        <f t="shared" si="3"/>
        <v>133696.735</v>
      </c>
      <c r="N12" s="11"/>
      <c r="O12" s="11"/>
      <c r="P12" s="11"/>
      <c r="Q12" s="11"/>
      <c r="R12" s="11"/>
      <c r="S12" s="11"/>
      <c r="T12" s="11"/>
      <c r="U12" s="11"/>
      <c r="V12" s="11"/>
    </row>
    <row r="13" spans="1:22" s="20" customFormat="1" ht="11.25" customHeight="1">
      <c r="A13" s="19" t="s">
        <v>19</v>
      </c>
      <c r="B13" s="16">
        <v>11104.125000000004</v>
      </c>
      <c r="C13" s="16">
        <v>8204.863</v>
      </c>
      <c r="D13" s="16">
        <v>8192.18</v>
      </c>
      <c r="E13" s="16">
        <v>8015.07</v>
      </c>
      <c r="F13" s="16">
        <v>10931.444</v>
      </c>
      <c r="G13" s="16">
        <v>7974.12</v>
      </c>
      <c r="H13" s="16">
        <v>5878.726999999999</v>
      </c>
      <c r="I13" s="16">
        <v>5801.067999999998</v>
      </c>
      <c r="J13" s="16">
        <v>8840.282</v>
      </c>
      <c r="K13" s="16">
        <v>8616.739000000001</v>
      </c>
      <c r="L13" s="16">
        <v>8600.810999999998</v>
      </c>
      <c r="M13" s="16">
        <v>7829.382</v>
      </c>
      <c r="N13" s="11"/>
      <c r="O13" s="11"/>
      <c r="P13" s="11"/>
      <c r="Q13" s="11"/>
      <c r="R13" s="11"/>
      <c r="S13" s="11"/>
      <c r="T13" s="11"/>
      <c r="U13" s="11"/>
      <c r="V13" s="11"/>
    </row>
    <row r="14" spans="1:22" s="14" customFormat="1" ht="11.25" customHeight="1">
      <c r="A14" s="12" t="s">
        <v>13</v>
      </c>
      <c r="B14" s="13">
        <f>B13</f>
        <v>11104.125000000004</v>
      </c>
      <c r="C14" s="13">
        <f aca="true" t="shared" si="4" ref="C14:M14">B14+C13</f>
        <v>19308.988000000005</v>
      </c>
      <c r="D14" s="13">
        <f t="shared" si="4"/>
        <v>27501.168000000005</v>
      </c>
      <c r="E14" s="13">
        <f t="shared" si="4"/>
        <v>35516.238000000005</v>
      </c>
      <c r="F14" s="13">
        <f t="shared" si="4"/>
        <v>46447.682</v>
      </c>
      <c r="G14" s="13">
        <f t="shared" si="4"/>
        <v>54421.802</v>
      </c>
      <c r="H14" s="13">
        <f t="shared" si="4"/>
        <v>60300.529</v>
      </c>
      <c r="I14" s="13">
        <f t="shared" si="4"/>
        <v>66101.597</v>
      </c>
      <c r="J14" s="13">
        <f t="shared" si="4"/>
        <v>74941.87899999999</v>
      </c>
      <c r="K14" s="13">
        <f t="shared" si="4"/>
        <v>83558.61799999999</v>
      </c>
      <c r="L14" s="13">
        <f t="shared" si="4"/>
        <v>92159.42899999999</v>
      </c>
      <c r="M14" s="13">
        <f t="shared" si="4"/>
        <v>99988.81099999999</v>
      </c>
      <c r="N14" s="11"/>
      <c r="O14" s="11"/>
      <c r="P14" s="11"/>
      <c r="Q14" s="11"/>
      <c r="R14" s="11"/>
      <c r="S14" s="11"/>
      <c r="T14" s="11"/>
      <c r="U14" s="11"/>
      <c r="V14" s="11"/>
    </row>
    <row r="15" spans="1:22" s="20" customFormat="1" ht="11.25" customHeight="1">
      <c r="A15" s="19" t="s">
        <v>20</v>
      </c>
      <c r="B15" s="16">
        <v>0</v>
      </c>
      <c r="C15" s="16">
        <v>0</v>
      </c>
      <c r="D15" s="16">
        <v>2070.5</v>
      </c>
      <c r="E15" s="16">
        <v>4209.2</v>
      </c>
      <c r="F15" s="16">
        <v>3570.5</v>
      </c>
      <c r="G15" s="16">
        <v>3570.5</v>
      </c>
      <c r="H15" s="16">
        <v>3570.5</v>
      </c>
      <c r="I15" s="16">
        <v>4209</v>
      </c>
      <c r="J15" s="16">
        <v>4209.2</v>
      </c>
      <c r="K15" s="16">
        <v>4209.1</v>
      </c>
      <c r="L15" s="16">
        <v>4209.2</v>
      </c>
      <c r="M15" s="16">
        <v>2561.7</v>
      </c>
      <c r="N15" s="11"/>
      <c r="O15" s="11"/>
      <c r="P15" s="11"/>
      <c r="Q15" s="11"/>
      <c r="R15" s="11"/>
      <c r="S15" s="11"/>
      <c r="T15" s="11"/>
      <c r="U15" s="11"/>
      <c r="V15" s="11"/>
    </row>
    <row r="16" spans="1:22" s="14" customFormat="1" ht="11.25" customHeight="1">
      <c r="A16" s="21" t="s">
        <v>13</v>
      </c>
      <c r="B16" s="22">
        <f>B15</f>
        <v>0</v>
      </c>
      <c r="C16" s="22">
        <f aca="true" t="shared" si="5" ref="C16:M16">B16+C15</f>
        <v>0</v>
      </c>
      <c r="D16" s="22">
        <f t="shared" si="5"/>
        <v>2070.5</v>
      </c>
      <c r="E16" s="22">
        <f t="shared" si="5"/>
        <v>6279.7</v>
      </c>
      <c r="F16" s="22">
        <f t="shared" si="5"/>
        <v>9850.2</v>
      </c>
      <c r="G16" s="22">
        <f t="shared" si="5"/>
        <v>13420.7</v>
      </c>
      <c r="H16" s="22">
        <f t="shared" si="5"/>
        <v>16991.2</v>
      </c>
      <c r="I16" s="22">
        <f t="shared" si="5"/>
        <v>21200.2</v>
      </c>
      <c r="J16" s="22">
        <f t="shared" si="5"/>
        <v>25409.4</v>
      </c>
      <c r="K16" s="22">
        <f t="shared" si="5"/>
        <v>29618.5</v>
      </c>
      <c r="L16" s="22">
        <f t="shared" si="5"/>
        <v>33827.7</v>
      </c>
      <c r="M16" s="22">
        <f t="shared" si="5"/>
        <v>36389.399999999994</v>
      </c>
      <c r="N16" s="11"/>
      <c r="O16" s="11"/>
      <c r="P16" s="11"/>
      <c r="Q16" s="11"/>
      <c r="R16" s="11"/>
      <c r="S16" s="11"/>
      <c r="T16" s="11"/>
      <c r="U16" s="11"/>
      <c r="V16" s="11"/>
    </row>
    <row r="17" spans="1:13" s="11" customFormat="1" ht="11.25" customHeight="1">
      <c r="A17" s="23" t="s">
        <v>14</v>
      </c>
      <c r="B17" s="24">
        <v>132053.907</v>
      </c>
      <c r="C17" s="24">
        <v>120674.21400000007</v>
      </c>
      <c r="D17" s="24">
        <v>118021.27500000007</v>
      </c>
      <c r="E17" s="24">
        <v>116222.07</v>
      </c>
      <c r="F17" s="24">
        <v>114741.26299999993</v>
      </c>
      <c r="G17" s="24">
        <v>99414.04800000005</v>
      </c>
      <c r="H17" s="24">
        <v>100980.43500000007</v>
      </c>
      <c r="I17" s="24">
        <v>96349.39799999997</v>
      </c>
      <c r="J17" s="24">
        <v>98234.34800000004</v>
      </c>
      <c r="K17" s="24">
        <v>99803.38799999996</v>
      </c>
      <c r="L17" s="24">
        <v>102007.78200000002</v>
      </c>
      <c r="M17" s="24">
        <v>119808.89799999997</v>
      </c>
    </row>
    <row r="18" spans="1:22" s="28" customFormat="1" ht="11.25" customHeight="1">
      <c r="A18" s="25" t="s">
        <v>13</v>
      </c>
      <c r="B18" s="26">
        <f>B17</f>
        <v>132053.907</v>
      </c>
      <c r="C18" s="26">
        <f aca="true" t="shared" si="6" ref="C18:M18">B18+C17</f>
        <v>252728.12100000007</v>
      </c>
      <c r="D18" s="26">
        <f t="shared" si="6"/>
        <v>370749.3960000001</v>
      </c>
      <c r="E18" s="26">
        <f t="shared" si="6"/>
        <v>486971.46600000013</v>
      </c>
      <c r="F18" s="26">
        <f t="shared" si="6"/>
        <v>601712.729</v>
      </c>
      <c r="G18" s="26">
        <f t="shared" si="6"/>
        <v>701126.7770000001</v>
      </c>
      <c r="H18" s="26">
        <f t="shared" si="6"/>
        <v>802107.2120000002</v>
      </c>
      <c r="I18" s="26">
        <f t="shared" si="6"/>
        <v>898456.6100000001</v>
      </c>
      <c r="J18" s="26">
        <f t="shared" si="6"/>
        <v>996690.9580000001</v>
      </c>
      <c r="K18" s="26">
        <f t="shared" si="6"/>
        <v>1096494.3460000001</v>
      </c>
      <c r="L18" s="26">
        <f t="shared" si="6"/>
        <v>1198502.1280000003</v>
      </c>
      <c r="M18" s="26">
        <f t="shared" si="6"/>
        <v>1318311.0260000003</v>
      </c>
      <c r="N18" s="11"/>
      <c r="O18" s="27"/>
      <c r="P18" s="11"/>
      <c r="Q18" s="11"/>
      <c r="R18" s="11"/>
      <c r="S18" s="11"/>
      <c r="T18" s="11"/>
      <c r="U18" s="11"/>
      <c r="V18" s="11"/>
    </row>
    <row r="19" spans="1:22" ht="16.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11"/>
      <c r="O19" s="11"/>
      <c r="P19" s="11"/>
      <c r="Q19" s="11"/>
      <c r="R19" s="11"/>
      <c r="S19" s="11"/>
      <c r="T19" s="11"/>
      <c r="U19" s="11"/>
      <c r="V19" s="11"/>
    </row>
    <row r="20" spans="1:22" ht="11.25" customHeight="1">
      <c r="A20" s="7" t="s">
        <v>22</v>
      </c>
      <c r="B20" s="8" t="s">
        <v>1</v>
      </c>
      <c r="C20" s="8" t="s">
        <v>2</v>
      </c>
      <c r="D20" s="8" t="s">
        <v>3</v>
      </c>
      <c r="E20" s="8" t="s">
        <v>4</v>
      </c>
      <c r="F20" s="8" t="s">
        <v>5</v>
      </c>
      <c r="G20" s="8" t="s">
        <v>6</v>
      </c>
      <c r="H20" s="8" t="s">
        <v>7</v>
      </c>
      <c r="I20" s="8" t="s">
        <v>8</v>
      </c>
      <c r="J20" s="8" t="s">
        <v>9</v>
      </c>
      <c r="K20" s="8" t="s">
        <v>10</v>
      </c>
      <c r="L20" s="8" t="s">
        <v>11</v>
      </c>
      <c r="M20" s="8" t="s">
        <v>12</v>
      </c>
      <c r="N20" s="11"/>
      <c r="O20" s="27"/>
      <c r="P20" s="11"/>
      <c r="Q20" s="11"/>
      <c r="R20" s="11"/>
      <c r="S20" s="11"/>
      <c r="T20" s="11"/>
      <c r="U20" s="11"/>
      <c r="V20" s="11"/>
    </row>
    <row r="21" spans="1:22" ht="11.25" customHeight="1">
      <c r="A21" s="9" t="str">
        <f aca="true" t="shared" si="7" ref="A21:A34">A5</f>
        <v>Оплата праці і нарахування на заробітну плату</v>
      </c>
      <c r="B21" s="10">
        <v>37557.27456000001</v>
      </c>
      <c r="C21" s="10">
        <v>3.51497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1"/>
      <c r="O21" s="11"/>
      <c r="P21" s="11"/>
      <c r="Q21" s="11"/>
      <c r="R21" s="11"/>
      <c r="S21" s="11"/>
      <c r="T21" s="11"/>
      <c r="U21" s="11"/>
      <c r="V21" s="11"/>
    </row>
    <row r="22" spans="1:22" s="14" customFormat="1" ht="11.25" customHeight="1">
      <c r="A22" s="12" t="str">
        <f t="shared" si="7"/>
        <v>кумулятивно</v>
      </c>
      <c r="B22" s="13">
        <f>B21</f>
        <v>37557.27456000001</v>
      </c>
      <c r="C22" s="13">
        <f aca="true" t="shared" si="8" ref="C22:M22">B22+C21</f>
        <v>37560.78953000001</v>
      </c>
      <c r="D22" s="13">
        <f t="shared" si="8"/>
        <v>37560.78953000001</v>
      </c>
      <c r="E22" s="13">
        <f t="shared" si="8"/>
        <v>37560.78953000001</v>
      </c>
      <c r="F22" s="13">
        <f t="shared" si="8"/>
        <v>37560.78953000001</v>
      </c>
      <c r="G22" s="13">
        <f t="shared" si="8"/>
        <v>37560.78953000001</v>
      </c>
      <c r="H22" s="13">
        <f t="shared" si="8"/>
        <v>37560.78953000001</v>
      </c>
      <c r="I22" s="13">
        <f t="shared" si="8"/>
        <v>37560.78953000001</v>
      </c>
      <c r="J22" s="13">
        <f t="shared" si="8"/>
        <v>37560.78953000001</v>
      </c>
      <c r="K22" s="13">
        <f t="shared" si="8"/>
        <v>37560.78953000001</v>
      </c>
      <c r="L22" s="13">
        <f t="shared" si="8"/>
        <v>37560.78953000001</v>
      </c>
      <c r="M22" s="13">
        <f t="shared" si="8"/>
        <v>37560.78953000001</v>
      </c>
      <c r="N22" s="11"/>
      <c r="O22" s="11"/>
      <c r="P22" s="11"/>
      <c r="Q22" s="11"/>
      <c r="R22" s="11"/>
      <c r="S22" s="11"/>
      <c r="T22" s="11"/>
      <c r="U22" s="11"/>
      <c r="V22" s="11"/>
    </row>
    <row r="23" spans="1:22" s="18" customFormat="1" ht="11.25" customHeight="1">
      <c r="A23" s="15" t="str">
        <f t="shared" si="7"/>
        <v>Продукти харчування</v>
      </c>
      <c r="B23" s="16">
        <v>1135.0142899999998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1"/>
      <c r="O23" s="11"/>
      <c r="P23" s="11"/>
      <c r="Q23" s="11"/>
      <c r="R23" s="11"/>
      <c r="S23" s="11"/>
      <c r="T23" s="11"/>
      <c r="U23" s="11"/>
      <c r="V23" s="11"/>
    </row>
    <row r="24" spans="1:22" s="14" customFormat="1" ht="11.25" customHeight="1">
      <c r="A24" s="12" t="str">
        <f t="shared" si="7"/>
        <v>кумулятивно</v>
      </c>
      <c r="B24" s="13">
        <f>B23</f>
        <v>1135.0142899999998</v>
      </c>
      <c r="C24" s="13">
        <f aca="true" t="shared" si="9" ref="C24:M24">B24+C23</f>
        <v>1135.0142899999998</v>
      </c>
      <c r="D24" s="13">
        <f t="shared" si="9"/>
        <v>1135.0142899999998</v>
      </c>
      <c r="E24" s="13">
        <f t="shared" si="9"/>
        <v>1135.0142899999998</v>
      </c>
      <c r="F24" s="13">
        <f t="shared" si="9"/>
        <v>1135.0142899999998</v>
      </c>
      <c r="G24" s="13">
        <f t="shared" si="9"/>
        <v>1135.0142899999998</v>
      </c>
      <c r="H24" s="13">
        <f t="shared" si="9"/>
        <v>1135.0142899999998</v>
      </c>
      <c r="I24" s="13">
        <f t="shared" si="9"/>
        <v>1135.0142899999998</v>
      </c>
      <c r="J24" s="13">
        <f t="shared" si="9"/>
        <v>1135.0142899999998</v>
      </c>
      <c r="K24" s="13">
        <f t="shared" si="9"/>
        <v>1135.0142899999998</v>
      </c>
      <c r="L24" s="13">
        <f t="shared" si="9"/>
        <v>1135.0142899999998</v>
      </c>
      <c r="M24" s="13">
        <f t="shared" si="9"/>
        <v>1135.0142899999998</v>
      </c>
      <c r="N24" s="11"/>
      <c r="O24" s="11"/>
      <c r="P24" s="11"/>
      <c r="Q24" s="11"/>
      <c r="R24" s="11"/>
      <c r="S24" s="11"/>
      <c r="T24" s="11"/>
      <c r="U24" s="11"/>
      <c r="V24" s="11"/>
    </row>
    <row r="25" spans="1:22" s="18" customFormat="1" ht="11.25" customHeight="1">
      <c r="A25" s="15" t="str">
        <f t="shared" si="7"/>
        <v>Медикаменти та перев'язувальні матеріали</v>
      </c>
      <c r="B25" s="16">
        <v>3.27198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1"/>
      <c r="O25" s="11"/>
      <c r="P25" s="11"/>
      <c r="Q25" s="11"/>
      <c r="R25" s="11"/>
      <c r="S25" s="11"/>
      <c r="T25" s="11"/>
      <c r="U25" s="11"/>
      <c r="V25" s="11"/>
    </row>
    <row r="26" spans="1:22" s="14" customFormat="1" ht="11.25" customHeight="1">
      <c r="A26" s="12" t="str">
        <f t="shared" si="7"/>
        <v>кумулятивно</v>
      </c>
      <c r="B26" s="13">
        <f>B25</f>
        <v>3.27198</v>
      </c>
      <c r="C26" s="13">
        <f aca="true" t="shared" si="10" ref="C26:M26">B26+C25</f>
        <v>3.27198</v>
      </c>
      <c r="D26" s="13">
        <f t="shared" si="10"/>
        <v>3.27198</v>
      </c>
      <c r="E26" s="13">
        <f t="shared" si="10"/>
        <v>3.27198</v>
      </c>
      <c r="F26" s="13">
        <f t="shared" si="10"/>
        <v>3.27198</v>
      </c>
      <c r="G26" s="13">
        <f t="shared" si="10"/>
        <v>3.27198</v>
      </c>
      <c r="H26" s="13">
        <f t="shared" si="10"/>
        <v>3.27198</v>
      </c>
      <c r="I26" s="13">
        <f t="shared" si="10"/>
        <v>3.27198</v>
      </c>
      <c r="J26" s="13">
        <f t="shared" si="10"/>
        <v>3.27198</v>
      </c>
      <c r="K26" s="13">
        <f t="shared" si="10"/>
        <v>3.27198</v>
      </c>
      <c r="L26" s="13">
        <f t="shared" si="10"/>
        <v>3.27198</v>
      </c>
      <c r="M26" s="13">
        <f t="shared" si="10"/>
        <v>3.27198</v>
      </c>
      <c r="N26" s="11"/>
      <c r="O26" s="11"/>
      <c r="P26" s="11"/>
      <c r="Q26" s="11"/>
      <c r="R26" s="11"/>
      <c r="S26" s="11"/>
      <c r="T26" s="11"/>
      <c r="U26" s="11"/>
      <c r="V26" s="11"/>
    </row>
    <row r="27" spans="1:22" s="18" customFormat="1" ht="11.25">
      <c r="A27" s="15" t="str">
        <f t="shared" si="7"/>
        <v>Оплата комунальних послуг та енергоносіїв</v>
      </c>
      <c r="B27" s="16">
        <v>2092.05996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1"/>
      <c r="O27" s="11"/>
      <c r="P27" s="11"/>
      <c r="Q27" s="11"/>
      <c r="R27" s="11"/>
      <c r="S27" s="11"/>
      <c r="T27" s="11"/>
      <c r="U27" s="11"/>
      <c r="V27" s="11"/>
    </row>
    <row r="28" spans="1:22" s="14" customFormat="1" ht="11.25" customHeight="1">
      <c r="A28" s="12" t="str">
        <f t="shared" si="7"/>
        <v>кумулятивно</v>
      </c>
      <c r="B28" s="13">
        <f>B27</f>
        <v>2092.05996</v>
      </c>
      <c r="C28" s="13">
        <f aca="true" t="shared" si="11" ref="C28:M28">B28+C27</f>
        <v>2092.05996</v>
      </c>
      <c r="D28" s="13">
        <f t="shared" si="11"/>
        <v>2092.05996</v>
      </c>
      <c r="E28" s="13">
        <f t="shared" si="11"/>
        <v>2092.05996</v>
      </c>
      <c r="F28" s="13">
        <f t="shared" si="11"/>
        <v>2092.05996</v>
      </c>
      <c r="G28" s="13">
        <f t="shared" si="11"/>
        <v>2092.05996</v>
      </c>
      <c r="H28" s="13">
        <f t="shared" si="11"/>
        <v>2092.05996</v>
      </c>
      <c r="I28" s="13">
        <f t="shared" si="11"/>
        <v>2092.05996</v>
      </c>
      <c r="J28" s="13">
        <f t="shared" si="11"/>
        <v>2092.05996</v>
      </c>
      <c r="K28" s="13">
        <f t="shared" si="11"/>
        <v>2092.05996</v>
      </c>
      <c r="L28" s="13">
        <f t="shared" si="11"/>
        <v>2092.05996</v>
      </c>
      <c r="M28" s="13">
        <f t="shared" si="11"/>
        <v>2092.05996</v>
      </c>
      <c r="N28" s="11"/>
      <c r="O28" s="11"/>
      <c r="P28" s="11"/>
      <c r="Q28" s="11"/>
      <c r="R28" s="11"/>
      <c r="S28" s="11"/>
      <c r="T28" s="11"/>
      <c r="U28" s="11"/>
      <c r="V28" s="11"/>
    </row>
    <row r="29" spans="1:22" s="20" customFormat="1" ht="11.25" customHeight="1">
      <c r="A29" s="19" t="str">
        <f t="shared" si="7"/>
        <v>Соціальне забезпечення</v>
      </c>
      <c r="B29" s="16">
        <v>7927.92938</v>
      </c>
      <c r="C29" s="16">
        <v>3.70161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1"/>
      <c r="O29" s="11"/>
      <c r="P29" s="11"/>
      <c r="Q29" s="11"/>
      <c r="R29" s="11"/>
      <c r="S29" s="11"/>
      <c r="T29" s="11"/>
      <c r="U29" s="11"/>
      <c r="V29" s="11"/>
    </row>
    <row r="30" spans="1:22" s="14" customFormat="1" ht="11.25" customHeight="1">
      <c r="A30" s="12" t="str">
        <f t="shared" si="7"/>
        <v>кумулятивно</v>
      </c>
      <c r="B30" s="13">
        <f>B29</f>
        <v>7927.92938</v>
      </c>
      <c r="C30" s="13">
        <f aca="true" t="shared" si="12" ref="C30:M30">B30+C29</f>
        <v>7931.63099</v>
      </c>
      <c r="D30" s="13">
        <f t="shared" si="12"/>
        <v>7931.63099</v>
      </c>
      <c r="E30" s="13">
        <f t="shared" si="12"/>
        <v>7931.63099</v>
      </c>
      <c r="F30" s="13">
        <f t="shared" si="12"/>
        <v>7931.63099</v>
      </c>
      <c r="G30" s="13">
        <f t="shared" si="12"/>
        <v>7931.63099</v>
      </c>
      <c r="H30" s="13">
        <f t="shared" si="12"/>
        <v>7931.63099</v>
      </c>
      <c r="I30" s="13">
        <f t="shared" si="12"/>
        <v>7931.63099</v>
      </c>
      <c r="J30" s="13">
        <f t="shared" si="12"/>
        <v>7931.63099</v>
      </c>
      <c r="K30" s="13">
        <f t="shared" si="12"/>
        <v>7931.63099</v>
      </c>
      <c r="L30" s="13">
        <f t="shared" si="12"/>
        <v>7931.63099</v>
      </c>
      <c r="M30" s="13">
        <f t="shared" si="12"/>
        <v>7931.63099</v>
      </c>
      <c r="N30" s="11"/>
      <c r="O30" s="11"/>
      <c r="P30" s="11"/>
      <c r="Q30" s="11"/>
      <c r="R30" s="11"/>
      <c r="S30" s="11"/>
      <c r="T30" s="11"/>
      <c r="U30" s="11"/>
      <c r="V30" s="11"/>
    </row>
    <row r="31" spans="1:13" s="29" customFormat="1" ht="11.25" customHeight="1">
      <c r="A31" s="19" t="str">
        <f t="shared" si="7"/>
        <v>Капітальні видатки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</row>
    <row r="32" spans="1:22" s="14" customFormat="1" ht="11.25" customHeight="1">
      <c r="A32" s="21" t="str">
        <f t="shared" si="7"/>
        <v>кумулятивно</v>
      </c>
      <c r="B32" s="22">
        <f>B31</f>
        <v>0</v>
      </c>
      <c r="C32" s="22">
        <f aca="true" t="shared" si="13" ref="C32:M32">B32+C31</f>
        <v>0</v>
      </c>
      <c r="D32" s="22">
        <f t="shared" si="13"/>
        <v>0</v>
      </c>
      <c r="E32" s="22">
        <f t="shared" si="13"/>
        <v>0</v>
      </c>
      <c r="F32" s="22">
        <f t="shared" si="13"/>
        <v>0</v>
      </c>
      <c r="G32" s="22">
        <f t="shared" si="13"/>
        <v>0</v>
      </c>
      <c r="H32" s="22">
        <f t="shared" si="13"/>
        <v>0</v>
      </c>
      <c r="I32" s="22">
        <f t="shared" si="13"/>
        <v>0</v>
      </c>
      <c r="J32" s="22">
        <f t="shared" si="13"/>
        <v>0</v>
      </c>
      <c r="K32" s="22">
        <f t="shared" si="13"/>
        <v>0</v>
      </c>
      <c r="L32" s="22">
        <f t="shared" si="13"/>
        <v>0</v>
      </c>
      <c r="M32" s="22">
        <f t="shared" si="13"/>
        <v>0</v>
      </c>
      <c r="N32" s="11"/>
      <c r="O32" s="11"/>
      <c r="P32" s="11"/>
      <c r="Q32" s="11"/>
      <c r="R32" s="11"/>
      <c r="S32" s="11"/>
      <c r="T32" s="11"/>
      <c r="U32" s="11"/>
      <c r="V32" s="11"/>
    </row>
    <row r="33" spans="1:22" s="28" customFormat="1" ht="11.25" customHeight="1">
      <c r="A33" s="23" t="str">
        <f t="shared" si="7"/>
        <v>Всього</v>
      </c>
      <c r="B33" s="24">
        <v>89005.13372</v>
      </c>
      <c r="C33" s="24">
        <v>12467.379030000002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11"/>
      <c r="O33" s="11"/>
      <c r="P33" s="11"/>
      <c r="Q33" s="11"/>
      <c r="R33" s="11"/>
      <c r="S33" s="11"/>
      <c r="T33" s="11"/>
      <c r="U33" s="11"/>
      <c r="V33" s="11"/>
    </row>
    <row r="34" spans="1:22" s="14" customFormat="1" ht="11.25" customHeight="1">
      <c r="A34" s="25" t="str">
        <f t="shared" si="7"/>
        <v>кумулятивно</v>
      </c>
      <c r="B34" s="26">
        <f>B33</f>
        <v>89005.13372</v>
      </c>
      <c r="C34" s="26">
        <f aca="true" t="shared" si="14" ref="C34:M34">B34+C33</f>
        <v>101472.51275</v>
      </c>
      <c r="D34" s="26">
        <f t="shared" si="14"/>
        <v>101472.51275</v>
      </c>
      <c r="E34" s="26">
        <f t="shared" si="14"/>
        <v>101472.51275</v>
      </c>
      <c r="F34" s="26">
        <f t="shared" si="14"/>
        <v>101472.51275</v>
      </c>
      <c r="G34" s="26">
        <f t="shared" si="14"/>
        <v>101472.51275</v>
      </c>
      <c r="H34" s="26">
        <f t="shared" si="14"/>
        <v>101472.51275</v>
      </c>
      <c r="I34" s="26">
        <f t="shared" si="14"/>
        <v>101472.51275</v>
      </c>
      <c r="J34" s="26">
        <f t="shared" si="14"/>
        <v>101472.51275</v>
      </c>
      <c r="K34" s="26">
        <f t="shared" si="14"/>
        <v>101472.51275</v>
      </c>
      <c r="L34" s="26">
        <f t="shared" si="14"/>
        <v>101472.51275</v>
      </c>
      <c r="M34" s="26">
        <f t="shared" si="14"/>
        <v>101472.51275</v>
      </c>
      <c r="N34" s="11"/>
      <c r="O34" s="11"/>
      <c r="P34" s="11"/>
      <c r="Q34" s="11"/>
      <c r="R34" s="11"/>
      <c r="S34" s="11"/>
      <c r="T34" s="11"/>
      <c r="U34" s="11"/>
      <c r="V34" s="11"/>
    </row>
    <row r="35" spans="1:22" ht="16.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11"/>
      <c r="O35" s="11"/>
      <c r="P35" s="11"/>
      <c r="Q35" s="11"/>
      <c r="R35" s="11"/>
      <c r="S35" s="11"/>
      <c r="T35" s="11"/>
      <c r="U35" s="11"/>
      <c r="V35" s="11"/>
    </row>
    <row r="36" spans="1:22" ht="11.25" customHeight="1">
      <c r="A36" s="30" t="s">
        <v>23</v>
      </c>
      <c r="B36" s="31" t="s">
        <v>1</v>
      </c>
      <c r="C36" s="31" t="s">
        <v>2</v>
      </c>
      <c r="D36" s="31" t="s">
        <v>3</v>
      </c>
      <c r="E36" s="31" t="s">
        <v>4</v>
      </c>
      <c r="F36" s="31" t="s">
        <v>5</v>
      </c>
      <c r="G36" s="31" t="s">
        <v>6</v>
      </c>
      <c r="H36" s="31" t="s">
        <v>7</v>
      </c>
      <c r="I36" s="31" t="s">
        <v>8</v>
      </c>
      <c r="J36" s="31" t="s">
        <v>9</v>
      </c>
      <c r="K36" s="31" t="s">
        <v>10</v>
      </c>
      <c r="L36" s="31" t="s">
        <v>11</v>
      </c>
      <c r="M36" s="31" t="s">
        <v>12</v>
      </c>
      <c r="N36" s="11"/>
      <c r="O36" s="11"/>
      <c r="P36" s="11"/>
      <c r="Q36" s="11"/>
      <c r="R36" s="11"/>
      <c r="S36" s="11"/>
      <c r="T36" s="11"/>
      <c r="U36" s="11"/>
      <c r="V36" s="11"/>
    </row>
    <row r="37" spans="1:22" ht="11.25" customHeight="1">
      <c r="A37" s="9" t="str">
        <f aca="true" t="shared" si="15" ref="A37:A50">A5</f>
        <v>Оплата праці і нарахування на заробітну плату</v>
      </c>
      <c r="B37" s="10">
        <f aca="true" t="shared" si="16" ref="B37:M37">IF(B5=0,0,B21/B5*100)</f>
        <v>94.78582718825402</v>
      </c>
      <c r="C37" s="10">
        <f t="shared" si="16"/>
        <v>0.0088790582126129</v>
      </c>
      <c r="D37" s="10">
        <f t="shared" si="16"/>
        <v>0</v>
      </c>
      <c r="E37" s="10">
        <f t="shared" si="16"/>
        <v>0</v>
      </c>
      <c r="F37" s="10">
        <f t="shared" si="16"/>
        <v>0</v>
      </c>
      <c r="G37" s="10">
        <f t="shared" si="16"/>
        <v>0</v>
      </c>
      <c r="H37" s="10">
        <f t="shared" si="16"/>
        <v>0</v>
      </c>
      <c r="I37" s="10">
        <f t="shared" si="16"/>
        <v>0</v>
      </c>
      <c r="J37" s="10">
        <f t="shared" si="16"/>
        <v>0</v>
      </c>
      <c r="K37" s="10">
        <f t="shared" si="16"/>
        <v>0</v>
      </c>
      <c r="L37" s="10">
        <f t="shared" si="16"/>
        <v>0</v>
      </c>
      <c r="M37" s="10">
        <f t="shared" si="16"/>
        <v>0</v>
      </c>
      <c r="N37" s="11"/>
      <c r="O37" s="11"/>
      <c r="P37" s="11"/>
      <c r="Q37" s="11"/>
      <c r="R37" s="11"/>
      <c r="S37" s="11"/>
      <c r="T37" s="11"/>
      <c r="U37" s="11"/>
      <c r="V37" s="11"/>
    </row>
    <row r="38" spans="1:22" ht="11.25" customHeight="1">
      <c r="A38" s="12" t="str">
        <f t="shared" si="15"/>
        <v>кумулятивно</v>
      </c>
      <c r="B38" s="13">
        <f aca="true" t="shared" si="17" ref="B38:M38">IF(B6=0,0,B22/B6*100)</f>
        <v>94.78582718825402</v>
      </c>
      <c r="C38" s="13">
        <f t="shared" si="17"/>
        <v>47.418955096556914</v>
      </c>
      <c r="D38" s="13">
        <f t="shared" si="17"/>
        <v>31.58145019441776</v>
      </c>
      <c r="E38" s="13">
        <f t="shared" si="17"/>
        <v>23.704081843551652</v>
      </c>
      <c r="F38" s="13">
        <f t="shared" si="17"/>
        <v>18.871314872926277</v>
      </c>
      <c r="G38" s="13">
        <f t="shared" si="17"/>
        <v>14.613495725490623</v>
      </c>
      <c r="H38" s="13">
        <f t="shared" si="17"/>
        <v>12.690431627847932</v>
      </c>
      <c r="I38" s="13">
        <f t="shared" si="17"/>
        <v>11.545673410392917</v>
      </c>
      <c r="J38" s="13">
        <f t="shared" si="17"/>
        <v>10.305019654203242</v>
      </c>
      <c r="K38" s="13">
        <f t="shared" si="17"/>
        <v>9.282185990996119</v>
      </c>
      <c r="L38" s="13">
        <f t="shared" si="17"/>
        <v>8.441656135682269</v>
      </c>
      <c r="M38" s="13">
        <f t="shared" si="17"/>
        <v>7.728485097693138</v>
      </c>
      <c r="N38" s="11"/>
      <c r="O38" s="11"/>
      <c r="P38" s="11"/>
      <c r="Q38" s="11"/>
      <c r="R38" s="11"/>
      <c r="S38" s="11"/>
      <c r="T38" s="11"/>
      <c r="U38" s="11"/>
      <c r="V38" s="11"/>
    </row>
    <row r="39" spans="1:22" ht="11.25" customHeight="1">
      <c r="A39" s="15" t="str">
        <f t="shared" si="15"/>
        <v>Продукти харчування</v>
      </c>
      <c r="B39" s="16">
        <f aca="true" t="shared" si="18" ref="B39:M39">IF(B7=0,0,B23/B7*100)</f>
        <v>33.50967635079199</v>
      </c>
      <c r="C39" s="16">
        <f t="shared" si="18"/>
        <v>0</v>
      </c>
      <c r="D39" s="16">
        <f t="shared" si="18"/>
        <v>0</v>
      </c>
      <c r="E39" s="16">
        <f t="shared" si="18"/>
        <v>0</v>
      </c>
      <c r="F39" s="16">
        <f t="shared" si="18"/>
        <v>0</v>
      </c>
      <c r="G39" s="16">
        <f t="shared" si="18"/>
        <v>0</v>
      </c>
      <c r="H39" s="16">
        <f t="shared" si="18"/>
        <v>0</v>
      </c>
      <c r="I39" s="16">
        <f t="shared" si="18"/>
        <v>0</v>
      </c>
      <c r="J39" s="16">
        <f t="shared" si="18"/>
        <v>0</v>
      </c>
      <c r="K39" s="16">
        <f t="shared" si="18"/>
        <v>0</v>
      </c>
      <c r="L39" s="16">
        <f t="shared" si="18"/>
        <v>0</v>
      </c>
      <c r="M39" s="16">
        <f t="shared" si="18"/>
        <v>0</v>
      </c>
      <c r="N39" s="11"/>
      <c r="O39" s="11"/>
      <c r="P39" s="11"/>
      <c r="Q39" s="11"/>
      <c r="R39" s="11"/>
      <c r="S39" s="11"/>
      <c r="T39" s="11"/>
      <c r="U39" s="11"/>
      <c r="V39" s="11"/>
    </row>
    <row r="40" spans="1:22" ht="11.25" customHeight="1">
      <c r="A40" s="12" t="str">
        <f t="shared" si="15"/>
        <v>кумулятивно</v>
      </c>
      <c r="B40" s="13">
        <f aca="true" t="shared" si="19" ref="B40:M40">IF(B8=0,0,B24/B8*100)</f>
        <v>33.50967635079199</v>
      </c>
      <c r="C40" s="13">
        <f t="shared" si="19"/>
        <v>15.223784671062415</v>
      </c>
      <c r="D40" s="13">
        <f t="shared" si="19"/>
        <v>9.67330539672453</v>
      </c>
      <c r="E40" s="13">
        <f t="shared" si="19"/>
        <v>7.118158501018729</v>
      </c>
      <c r="F40" s="13">
        <f t="shared" si="19"/>
        <v>5.630567444915387</v>
      </c>
      <c r="G40" s="13">
        <f t="shared" si="19"/>
        <v>5.12591870774642</v>
      </c>
      <c r="H40" s="13">
        <f t="shared" si="19"/>
        <v>4.739574278842137</v>
      </c>
      <c r="I40" s="13">
        <f t="shared" si="19"/>
        <v>4.41780088221789</v>
      </c>
      <c r="J40" s="13">
        <f t="shared" si="19"/>
        <v>3.836303281948246</v>
      </c>
      <c r="K40" s="13">
        <f t="shared" si="19"/>
        <v>3.4429874841852075</v>
      </c>
      <c r="L40" s="13">
        <f t="shared" si="19"/>
        <v>3.0871405297907075</v>
      </c>
      <c r="M40" s="13">
        <f t="shared" si="19"/>
        <v>2.832746047164802</v>
      </c>
      <c r="N40" s="11"/>
      <c r="O40" s="11"/>
      <c r="P40" s="11"/>
      <c r="Q40" s="11"/>
      <c r="R40" s="11"/>
      <c r="S40" s="11"/>
      <c r="T40" s="11"/>
      <c r="U40" s="11"/>
      <c r="V40" s="11"/>
    </row>
    <row r="41" spans="1:22" ht="11.25" customHeight="1">
      <c r="A41" s="15" t="str">
        <f t="shared" si="15"/>
        <v>Медикаменти та перев'язувальні матеріали</v>
      </c>
      <c r="B41" s="16">
        <f aca="true" t="shared" si="20" ref="B41:M41">IF(B9=0,0,B25/B9*100)</f>
        <v>3.447491807942345</v>
      </c>
      <c r="C41" s="16">
        <f t="shared" si="20"/>
        <v>0</v>
      </c>
      <c r="D41" s="16">
        <f t="shared" si="20"/>
        <v>0</v>
      </c>
      <c r="E41" s="16">
        <f t="shared" si="20"/>
        <v>0</v>
      </c>
      <c r="F41" s="16">
        <f t="shared" si="20"/>
        <v>0</v>
      </c>
      <c r="G41" s="16">
        <f t="shared" si="20"/>
        <v>0</v>
      </c>
      <c r="H41" s="16">
        <f t="shared" si="20"/>
        <v>0</v>
      </c>
      <c r="I41" s="16">
        <f t="shared" si="20"/>
        <v>0</v>
      </c>
      <c r="J41" s="16">
        <f t="shared" si="20"/>
        <v>0</v>
      </c>
      <c r="K41" s="16">
        <f t="shared" si="20"/>
        <v>0</v>
      </c>
      <c r="L41" s="16">
        <f t="shared" si="20"/>
        <v>0</v>
      </c>
      <c r="M41" s="16">
        <f t="shared" si="20"/>
        <v>0</v>
      </c>
      <c r="N41" s="11"/>
      <c r="O41" s="11"/>
      <c r="P41" s="11"/>
      <c r="Q41" s="11"/>
      <c r="R41" s="11"/>
      <c r="S41" s="11"/>
      <c r="T41" s="11"/>
      <c r="U41" s="11"/>
      <c r="V41" s="11"/>
    </row>
    <row r="42" spans="1:22" ht="11.25" customHeight="1">
      <c r="A42" s="12" t="str">
        <f t="shared" si="15"/>
        <v>кумулятивно</v>
      </c>
      <c r="B42" s="13">
        <f aca="true" t="shared" si="21" ref="B42:M42">IF(B10=0,0,B26/B10*100)</f>
        <v>3.447491807942345</v>
      </c>
      <c r="C42" s="13">
        <f t="shared" si="21"/>
        <v>1.2304932533056547</v>
      </c>
      <c r="D42" s="13">
        <f t="shared" si="21"/>
        <v>1.0179733122602446</v>
      </c>
      <c r="E42" s="13">
        <f t="shared" si="21"/>
        <v>0.8436656361437644</v>
      </c>
      <c r="F42" s="13">
        <f t="shared" si="21"/>
        <v>0.7413706377367212</v>
      </c>
      <c r="G42" s="13">
        <f t="shared" si="21"/>
        <v>0.6671043376318875</v>
      </c>
      <c r="H42" s="13">
        <f t="shared" si="21"/>
        <v>0.6134632763488963</v>
      </c>
      <c r="I42" s="13">
        <f t="shared" si="21"/>
        <v>0.5439845448922999</v>
      </c>
      <c r="J42" s="13">
        <f t="shared" si="21"/>
        <v>0.4857683262862844</v>
      </c>
      <c r="K42" s="13">
        <f t="shared" si="21"/>
        <v>0.44547463352271577</v>
      </c>
      <c r="L42" s="13">
        <f t="shared" si="21"/>
        <v>0.40417218927528964</v>
      </c>
      <c r="M42" s="13">
        <f t="shared" si="21"/>
        <v>0.379987364646094</v>
      </c>
      <c r="N42" s="11"/>
      <c r="O42" s="11"/>
      <c r="P42" s="11"/>
      <c r="Q42" s="11"/>
      <c r="R42" s="11"/>
      <c r="S42" s="11"/>
      <c r="T42" s="11"/>
      <c r="U42" s="11"/>
      <c r="V42" s="11"/>
    </row>
    <row r="43" spans="1:22" s="18" customFormat="1" ht="11.25" customHeight="1">
      <c r="A43" s="15" t="str">
        <f t="shared" si="15"/>
        <v>Оплата комунальних послуг та енергоносіїв</v>
      </c>
      <c r="B43" s="16">
        <f aca="true" t="shared" si="22" ref="B43:M43">IF(B11=0,0,B27/B11*100)</f>
        <v>10.096749181255294</v>
      </c>
      <c r="C43" s="16">
        <f t="shared" si="22"/>
        <v>0</v>
      </c>
      <c r="D43" s="16">
        <f t="shared" si="22"/>
        <v>0</v>
      </c>
      <c r="E43" s="16">
        <f t="shared" si="22"/>
        <v>0</v>
      </c>
      <c r="F43" s="16">
        <f t="shared" si="22"/>
        <v>0</v>
      </c>
      <c r="G43" s="16">
        <f t="shared" si="22"/>
        <v>0</v>
      </c>
      <c r="H43" s="16">
        <f t="shared" si="22"/>
        <v>0</v>
      </c>
      <c r="I43" s="16">
        <f t="shared" si="22"/>
        <v>0</v>
      </c>
      <c r="J43" s="16">
        <f t="shared" si="22"/>
        <v>0</v>
      </c>
      <c r="K43" s="16">
        <f t="shared" si="22"/>
        <v>0</v>
      </c>
      <c r="L43" s="16">
        <f t="shared" si="22"/>
        <v>0</v>
      </c>
      <c r="M43" s="16">
        <f t="shared" si="22"/>
        <v>0</v>
      </c>
      <c r="N43" s="11"/>
      <c r="O43" s="11"/>
      <c r="P43" s="11"/>
      <c r="Q43" s="11"/>
      <c r="R43" s="11"/>
      <c r="S43" s="11"/>
      <c r="T43" s="11"/>
      <c r="U43" s="11"/>
      <c r="V43" s="11"/>
    </row>
    <row r="44" spans="1:22" s="14" customFormat="1" ht="11.25" customHeight="1">
      <c r="A44" s="12" t="str">
        <f t="shared" si="15"/>
        <v>кумулятивно</v>
      </c>
      <c r="B44" s="13">
        <f aca="true" t="shared" si="23" ref="B44:M44">IF(B12=0,0,B28/B12*100)</f>
        <v>10.096749181255294</v>
      </c>
      <c r="C44" s="13">
        <f t="shared" si="23"/>
        <v>4.849412352443705</v>
      </c>
      <c r="D44" s="13">
        <f t="shared" si="23"/>
        <v>3.5281367673037716</v>
      </c>
      <c r="E44" s="13">
        <f t="shared" si="23"/>
        <v>3.139179297999992</v>
      </c>
      <c r="F44" s="13">
        <f t="shared" si="23"/>
        <v>3.0212699249532</v>
      </c>
      <c r="G44" s="13">
        <f t="shared" si="23"/>
        <v>2.9241989269923243</v>
      </c>
      <c r="H44" s="13">
        <f t="shared" si="23"/>
        <v>2.841292245694656</v>
      </c>
      <c r="I44" s="13">
        <f t="shared" si="23"/>
        <v>2.7518103782343095</v>
      </c>
      <c r="J44" s="13">
        <f t="shared" si="23"/>
        <v>2.644870875086835</v>
      </c>
      <c r="K44" s="13">
        <f t="shared" si="23"/>
        <v>2.4133574815975236</v>
      </c>
      <c r="L44" s="13">
        <f t="shared" si="23"/>
        <v>2.036171431961243</v>
      </c>
      <c r="M44" s="13">
        <f t="shared" si="23"/>
        <v>1.5647801421627836</v>
      </c>
      <c r="N44" s="11"/>
      <c r="O44" s="11"/>
      <c r="P44" s="11"/>
      <c r="Q44" s="11"/>
      <c r="R44" s="11"/>
      <c r="S44" s="11"/>
      <c r="T44" s="11"/>
      <c r="U44" s="11"/>
      <c r="V44" s="11"/>
    </row>
    <row r="45" spans="1:22" ht="11.25">
      <c r="A45" s="19" t="str">
        <f t="shared" si="15"/>
        <v>Соціальне забезпечення</v>
      </c>
      <c r="B45" s="16">
        <f aca="true" t="shared" si="24" ref="B45:M45">IF(B13=0,0,B29/B13*100)</f>
        <v>71.39625481521504</v>
      </c>
      <c r="C45" s="16">
        <f t="shared" si="24"/>
        <v>0.045114830070898206</v>
      </c>
      <c r="D45" s="16">
        <f t="shared" si="24"/>
        <v>0</v>
      </c>
      <c r="E45" s="16">
        <f t="shared" si="24"/>
        <v>0</v>
      </c>
      <c r="F45" s="16">
        <f t="shared" si="24"/>
        <v>0</v>
      </c>
      <c r="G45" s="16">
        <f t="shared" si="24"/>
        <v>0</v>
      </c>
      <c r="H45" s="16">
        <f t="shared" si="24"/>
        <v>0</v>
      </c>
      <c r="I45" s="16">
        <f t="shared" si="24"/>
        <v>0</v>
      </c>
      <c r="J45" s="16">
        <f t="shared" si="24"/>
        <v>0</v>
      </c>
      <c r="K45" s="16">
        <f t="shared" si="24"/>
        <v>0</v>
      </c>
      <c r="L45" s="16">
        <f t="shared" si="24"/>
        <v>0</v>
      </c>
      <c r="M45" s="16">
        <f t="shared" si="24"/>
        <v>0</v>
      </c>
      <c r="N45" s="11"/>
      <c r="O45" s="11"/>
      <c r="P45" s="11"/>
      <c r="Q45" s="11"/>
      <c r="R45" s="11"/>
      <c r="S45" s="11"/>
      <c r="T45" s="11"/>
      <c r="U45" s="11"/>
      <c r="V45" s="11"/>
    </row>
    <row r="46" spans="1:22" ht="11.25" customHeight="1">
      <c r="A46" s="12" t="str">
        <f t="shared" si="15"/>
        <v>кумулятивно</v>
      </c>
      <c r="B46" s="13">
        <f aca="true" t="shared" si="25" ref="B46:M46">IF(B14=0,0,B30/B14*100)</f>
        <v>71.39625481521504</v>
      </c>
      <c r="C46" s="13">
        <f t="shared" si="25"/>
        <v>41.07740390122982</v>
      </c>
      <c r="D46" s="13">
        <f t="shared" si="25"/>
        <v>28.841069550209642</v>
      </c>
      <c r="E46" s="13">
        <f t="shared" si="25"/>
        <v>22.332407475138552</v>
      </c>
      <c r="F46" s="13">
        <f t="shared" si="25"/>
        <v>17.076484010547606</v>
      </c>
      <c r="G46" s="13">
        <f t="shared" si="25"/>
        <v>14.574363028258416</v>
      </c>
      <c r="H46" s="13">
        <f t="shared" si="25"/>
        <v>13.153501505766224</v>
      </c>
      <c r="I46" s="13">
        <f t="shared" si="25"/>
        <v>11.999151835923119</v>
      </c>
      <c r="J46" s="13">
        <f t="shared" si="25"/>
        <v>10.583709797295048</v>
      </c>
      <c r="K46" s="13">
        <f t="shared" si="25"/>
        <v>9.492295564294757</v>
      </c>
      <c r="L46" s="13">
        <f t="shared" si="25"/>
        <v>8.606423755077737</v>
      </c>
      <c r="M46" s="13">
        <f t="shared" si="25"/>
        <v>7.932518559501624</v>
      </c>
      <c r="N46" s="11"/>
      <c r="O46" s="11"/>
      <c r="P46" s="11"/>
      <c r="Q46" s="11"/>
      <c r="R46" s="11"/>
      <c r="S46" s="11"/>
      <c r="T46" s="11"/>
      <c r="U46" s="11"/>
      <c r="V46" s="11"/>
    </row>
    <row r="47" spans="1:22" s="32" customFormat="1" ht="11.25" customHeight="1">
      <c r="A47" s="19" t="str">
        <f t="shared" si="15"/>
        <v>Капітальні видатки</v>
      </c>
      <c r="B47" s="16">
        <f aca="true" t="shared" si="26" ref="B47:M47">IF(B15=0,0,B31/B15*100)</f>
        <v>0</v>
      </c>
      <c r="C47" s="16">
        <f t="shared" si="26"/>
        <v>0</v>
      </c>
      <c r="D47" s="16">
        <f t="shared" si="26"/>
        <v>0</v>
      </c>
      <c r="E47" s="16">
        <f t="shared" si="26"/>
        <v>0</v>
      </c>
      <c r="F47" s="16">
        <f t="shared" si="26"/>
        <v>0</v>
      </c>
      <c r="G47" s="16">
        <f t="shared" si="26"/>
        <v>0</v>
      </c>
      <c r="H47" s="16">
        <f t="shared" si="26"/>
        <v>0</v>
      </c>
      <c r="I47" s="16">
        <f t="shared" si="26"/>
        <v>0</v>
      </c>
      <c r="J47" s="16">
        <f t="shared" si="26"/>
        <v>0</v>
      </c>
      <c r="K47" s="16">
        <f t="shared" si="26"/>
        <v>0</v>
      </c>
      <c r="L47" s="16">
        <f t="shared" si="26"/>
        <v>0</v>
      </c>
      <c r="M47" s="16">
        <f t="shared" si="26"/>
        <v>0</v>
      </c>
      <c r="N47" s="11"/>
      <c r="O47" s="11"/>
      <c r="P47" s="11"/>
      <c r="Q47" s="11"/>
      <c r="R47" s="11"/>
      <c r="S47" s="11"/>
      <c r="T47" s="11"/>
      <c r="U47" s="11"/>
      <c r="V47" s="11"/>
    </row>
    <row r="48" spans="1:22" s="28" customFormat="1" ht="11.25" customHeight="1">
      <c r="A48" s="21" t="str">
        <f t="shared" si="15"/>
        <v>кумулятивно</v>
      </c>
      <c r="B48" s="22">
        <f aca="true" t="shared" si="27" ref="B48:M48">IF(B16=0,0,B32/B16*100)</f>
        <v>0</v>
      </c>
      <c r="C48" s="22">
        <f t="shared" si="27"/>
        <v>0</v>
      </c>
      <c r="D48" s="22">
        <f t="shared" si="27"/>
        <v>0</v>
      </c>
      <c r="E48" s="22">
        <f t="shared" si="27"/>
        <v>0</v>
      </c>
      <c r="F48" s="22">
        <f t="shared" si="27"/>
        <v>0</v>
      </c>
      <c r="G48" s="22">
        <f t="shared" si="27"/>
        <v>0</v>
      </c>
      <c r="H48" s="22">
        <f t="shared" si="27"/>
        <v>0</v>
      </c>
      <c r="I48" s="22">
        <f t="shared" si="27"/>
        <v>0</v>
      </c>
      <c r="J48" s="22">
        <f t="shared" si="27"/>
        <v>0</v>
      </c>
      <c r="K48" s="22">
        <f t="shared" si="27"/>
        <v>0</v>
      </c>
      <c r="L48" s="22">
        <f t="shared" si="27"/>
        <v>0</v>
      </c>
      <c r="M48" s="22">
        <f t="shared" si="27"/>
        <v>0</v>
      </c>
      <c r="N48" s="11"/>
      <c r="O48" s="11"/>
      <c r="P48" s="11"/>
      <c r="Q48" s="11"/>
      <c r="R48" s="11"/>
      <c r="S48" s="11"/>
      <c r="T48" s="11"/>
      <c r="U48" s="11"/>
      <c r="V48" s="11"/>
    </row>
    <row r="49" spans="1:22" s="14" customFormat="1" ht="11.25" customHeight="1">
      <c r="A49" s="23" t="str">
        <f t="shared" si="15"/>
        <v>Всього</v>
      </c>
      <c r="B49" s="24">
        <f aca="true" t="shared" si="28" ref="B49:M49">IF(B17=0,0,B33/B17*100)</f>
        <v>67.40060611762134</v>
      </c>
      <c r="C49" s="24">
        <f t="shared" si="28"/>
        <v>10.33143586914102</v>
      </c>
      <c r="D49" s="24">
        <f t="shared" si="28"/>
        <v>0</v>
      </c>
      <c r="E49" s="24">
        <f t="shared" si="28"/>
        <v>0</v>
      </c>
      <c r="F49" s="24">
        <f t="shared" si="28"/>
        <v>0</v>
      </c>
      <c r="G49" s="24">
        <f t="shared" si="28"/>
        <v>0</v>
      </c>
      <c r="H49" s="24">
        <f t="shared" si="28"/>
        <v>0</v>
      </c>
      <c r="I49" s="24">
        <f t="shared" si="28"/>
        <v>0</v>
      </c>
      <c r="J49" s="24">
        <f t="shared" si="28"/>
        <v>0</v>
      </c>
      <c r="K49" s="24">
        <f t="shared" si="28"/>
        <v>0</v>
      </c>
      <c r="L49" s="24">
        <f t="shared" si="28"/>
        <v>0</v>
      </c>
      <c r="M49" s="24">
        <f t="shared" si="28"/>
        <v>0</v>
      </c>
      <c r="N49" s="11"/>
      <c r="O49" s="11"/>
      <c r="P49" s="11"/>
      <c r="Q49" s="11"/>
      <c r="R49" s="11"/>
      <c r="S49" s="11"/>
      <c r="T49" s="11"/>
      <c r="U49" s="11"/>
      <c r="V49" s="11"/>
    </row>
    <row r="50" spans="1:22" s="14" customFormat="1" ht="11.25" customHeight="1">
      <c r="A50" s="25" t="str">
        <f t="shared" si="15"/>
        <v>кумулятивно</v>
      </c>
      <c r="B50" s="26">
        <f aca="true" t="shared" si="29" ref="B50:M50">IF(B18=0,0,B34/B18*100)</f>
        <v>67.40060611762134</v>
      </c>
      <c r="C50" s="26">
        <f t="shared" si="29"/>
        <v>40.15085948824823</v>
      </c>
      <c r="D50" s="26">
        <f t="shared" si="29"/>
        <v>27.369569268293553</v>
      </c>
      <c r="E50" s="26">
        <f t="shared" si="29"/>
        <v>20.837465813654052</v>
      </c>
      <c r="F50" s="26">
        <f t="shared" si="29"/>
        <v>16.863946507935683</v>
      </c>
      <c r="G50" s="26">
        <f t="shared" si="29"/>
        <v>14.472776690142014</v>
      </c>
      <c r="H50" s="26">
        <f t="shared" si="29"/>
        <v>12.650741849956084</v>
      </c>
      <c r="I50" s="26">
        <f t="shared" si="29"/>
        <v>11.29409162563788</v>
      </c>
      <c r="J50" s="26">
        <f t="shared" si="29"/>
        <v>10.180940434497249</v>
      </c>
      <c r="K50" s="26">
        <f t="shared" si="29"/>
        <v>9.254266847810994</v>
      </c>
      <c r="L50" s="26">
        <f t="shared" si="29"/>
        <v>8.466610978766653</v>
      </c>
      <c r="M50" s="26">
        <f t="shared" si="29"/>
        <v>7.6971602868168665</v>
      </c>
      <c r="N50" s="11"/>
      <c r="O50" s="11"/>
      <c r="P50" s="11"/>
      <c r="Q50" s="11"/>
      <c r="R50" s="11"/>
      <c r="S50" s="11"/>
      <c r="T50" s="11"/>
      <c r="U50" s="11"/>
      <c r="V50" s="11"/>
    </row>
    <row r="51" spans="1:22" ht="16.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11"/>
      <c r="O51" s="11"/>
      <c r="P51" s="11"/>
      <c r="Q51" s="11"/>
      <c r="R51" s="11"/>
      <c r="S51" s="11"/>
      <c r="T51" s="11"/>
      <c r="U51" s="11"/>
      <c r="V51" s="11"/>
    </row>
    <row r="52" spans="1:22" ht="11.25" customHeight="1">
      <c r="A52" s="7" t="s">
        <v>24</v>
      </c>
      <c r="B52" s="8" t="s">
        <v>1</v>
      </c>
      <c r="C52" s="8" t="s">
        <v>2</v>
      </c>
      <c r="D52" s="8" t="s">
        <v>3</v>
      </c>
      <c r="E52" s="8" t="s">
        <v>4</v>
      </c>
      <c r="F52" s="8" t="s">
        <v>5</v>
      </c>
      <c r="G52" s="8" t="s">
        <v>6</v>
      </c>
      <c r="H52" s="8" t="s">
        <v>7</v>
      </c>
      <c r="I52" s="8" t="s">
        <v>8</v>
      </c>
      <c r="J52" s="8" t="s">
        <v>9</v>
      </c>
      <c r="K52" s="8" t="s">
        <v>10</v>
      </c>
      <c r="L52" s="8" t="s">
        <v>11</v>
      </c>
      <c r="M52" s="8" t="s">
        <v>12</v>
      </c>
      <c r="N52" s="11"/>
      <c r="O52" s="11"/>
      <c r="P52" s="11"/>
      <c r="Q52" s="11"/>
      <c r="R52" s="11"/>
      <c r="S52" s="11"/>
      <c r="T52" s="11"/>
      <c r="U52" s="11"/>
      <c r="V52" s="11"/>
    </row>
    <row r="53" spans="1:22" ht="11.25" customHeight="1">
      <c r="A53" s="9" t="str">
        <f aca="true" t="shared" si="30" ref="A53:A66">A5</f>
        <v>Оплата праці і нарахування на заробітну плату</v>
      </c>
      <c r="B53" s="10">
        <f aca="true" t="shared" si="31" ref="B53:M53">B21-B5</f>
        <v>-2066.027439999998</v>
      </c>
      <c r="C53" s="10">
        <f t="shared" si="31"/>
        <v>-39583.67902999999</v>
      </c>
      <c r="D53" s="10">
        <f t="shared" si="31"/>
        <v>-39722.57799999998</v>
      </c>
      <c r="E53" s="10">
        <f t="shared" si="31"/>
        <v>-39523.97899999999</v>
      </c>
      <c r="F53" s="10">
        <f t="shared" si="31"/>
        <v>-40579.36700000001</v>
      </c>
      <c r="G53" s="10">
        <f t="shared" si="31"/>
        <v>-57991.67399999998</v>
      </c>
      <c r="H53" s="10">
        <f t="shared" si="31"/>
        <v>-38949.147999999994</v>
      </c>
      <c r="I53" s="10">
        <f t="shared" si="31"/>
        <v>-29346.264000000003</v>
      </c>
      <c r="J53" s="10">
        <f t="shared" si="31"/>
        <v>-39166.721000000005</v>
      </c>
      <c r="K53" s="10">
        <f t="shared" si="31"/>
        <v>-40164.34</v>
      </c>
      <c r="L53" s="10">
        <f t="shared" si="31"/>
        <v>-40291.17500000002</v>
      </c>
      <c r="M53" s="10">
        <f t="shared" si="31"/>
        <v>-41058.81200000001</v>
      </c>
      <c r="N53" s="11"/>
      <c r="O53" s="11"/>
      <c r="P53" s="11"/>
      <c r="Q53" s="11"/>
      <c r="R53" s="11"/>
      <c r="S53" s="11"/>
      <c r="T53" s="11"/>
      <c r="U53" s="11"/>
      <c r="V53" s="11"/>
    </row>
    <row r="54" spans="1:22" ht="11.25" customHeight="1">
      <c r="A54" s="12" t="str">
        <f t="shared" si="30"/>
        <v>кумулятивно</v>
      </c>
      <c r="B54" s="13">
        <f aca="true" t="shared" si="32" ref="B54:M54">B22-B6</f>
        <v>-2066.027439999998</v>
      </c>
      <c r="C54" s="13">
        <f t="shared" si="32"/>
        <v>-41649.70646999999</v>
      </c>
      <c r="D54" s="13">
        <f t="shared" si="32"/>
        <v>-81372.28446999997</v>
      </c>
      <c r="E54" s="13">
        <f t="shared" si="32"/>
        <v>-120896.26346999995</v>
      </c>
      <c r="F54" s="13">
        <f t="shared" si="32"/>
        <v>-161475.63046999997</v>
      </c>
      <c r="G54" s="13">
        <f t="shared" si="32"/>
        <v>-219467.30446999994</v>
      </c>
      <c r="H54" s="13">
        <f t="shared" si="32"/>
        <v>-258416.45246999996</v>
      </c>
      <c r="I54" s="13">
        <f t="shared" si="32"/>
        <v>-287762.71647</v>
      </c>
      <c r="J54" s="13">
        <f t="shared" si="32"/>
        <v>-326929.43747</v>
      </c>
      <c r="K54" s="13">
        <f t="shared" si="32"/>
        <v>-367093.77747000003</v>
      </c>
      <c r="L54" s="13">
        <f t="shared" si="32"/>
        <v>-407384.9524700001</v>
      </c>
      <c r="M54" s="13">
        <f t="shared" si="32"/>
        <v>-448443.7644700001</v>
      </c>
      <c r="N54" s="11"/>
      <c r="O54" s="11"/>
      <c r="P54" s="11"/>
      <c r="Q54" s="11"/>
      <c r="R54" s="11"/>
      <c r="S54" s="11"/>
      <c r="T54" s="11"/>
      <c r="U54" s="11"/>
      <c r="V54" s="11"/>
    </row>
    <row r="55" spans="1:22" ht="11.25" customHeight="1">
      <c r="A55" s="15" t="str">
        <f t="shared" si="30"/>
        <v>Продукти харчування</v>
      </c>
      <c r="B55" s="16">
        <f aca="true" t="shared" si="33" ref="B55:M55">B23-B7</f>
        <v>-2252.1097099999997</v>
      </c>
      <c r="C55" s="16">
        <f t="shared" si="33"/>
        <v>-4068.4090000000006</v>
      </c>
      <c r="D55" s="16">
        <f t="shared" si="33"/>
        <v>-4277.936000000001</v>
      </c>
      <c r="E55" s="16">
        <f t="shared" si="33"/>
        <v>-4211.867</v>
      </c>
      <c r="F55" s="16">
        <f t="shared" si="33"/>
        <v>-4212.744</v>
      </c>
      <c r="G55" s="16">
        <f t="shared" si="33"/>
        <v>-1984.571</v>
      </c>
      <c r="H55" s="16">
        <f t="shared" si="33"/>
        <v>-1804.949</v>
      </c>
      <c r="I55" s="16">
        <f t="shared" si="33"/>
        <v>-1744.239</v>
      </c>
      <c r="J55" s="16">
        <f t="shared" si="33"/>
        <v>-3894.3070000000002</v>
      </c>
      <c r="K55" s="16">
        <f t="shared" si="33"/>
        <v>-3379.826</v>
      </c>
      <c r="L55" s="16">
        <f t="shared" si="33"/>
        <v>-3799.9049999999997</v>
      </c>
      <c r="M55" s="16">
        <f t="shared" si="33"/>
        <v>-3301.756</v>
      </c>
      <c r="N55" s="11"/>
      <c r="O55" s="11"/>
      <c r="P55" s="11"/>
      <c r="Q55" s="11"/>
      <c r="R55" s="11"/>
      <c r="S55" s="11"/>
      <c r="T55" s="11"/>
      <c r="U55" s="11"/>
      <c r="V55" s="11"/>
    </row>
    <row r="56" spans="1:22" ht="11.25" customHeight="1">
      <c r="A56" s="12" t="str">
        <f t="shared" si="30"/>
        <v>кумулятивно</v>
      </c>
      <c r="B56" s="13">
        <f aca="true" t="shared" si="34" ref="B56:M56">B24-B8</f>
        <v>-2252.1097099999997</v>
      </c>
      <c r="C56" s="13">
        <f t="shared" si="34"/>
        <v>-6320.51871</v>
      </c>
      <c r="D56" s="13">
        <f t="shared" si="34"/>
        <v>-10598.454710000002</v>
      </c>
      <c r="E56" s="13">
        <f t="shared" si="34"/>
        <v>-14810.321710000002</v>
      </c>
      <c r="F56" s="13">
        <f t="shared" si="34"/>
        <v>-19023.065710000003</v>
      </c>
      <c r="G56" s="13">
        <f t="shared" si="34"/>
        <v>-21007.636710000002</v>
      </c>
      <c r="H56" s="13">
        <f t="shared" si="34"/>
        <v>-22812.585710000003</v>
      </c>
      <c r="I56" s="13">
        <f t="shared" si="34"/>
        <v>-24556.824710000004</v>
      </c>
      <c r="J56" s="13">
        <f t="shared" si="34"/>
        <v>-28451.131710000005</v>
      </c>
      <c r="K56" s="13">
        <f t="shared" si="34"/>
        <v>-31830.957710000002</v>
      </c>
      <c r="L56" s="13">
        <f t="shared" si="34"/>
        <v>-35630.86271</v>
      </c>
      <c r="M56" s="13">
        <f t="shared" si="34"/>
        <v>-38932.61871</v>
      </c>
      <c r="N56" s="11"/>
      <c r="O56" s="11"/>
      <c r="P56" s="11"/>
      <c r="Q56" s="11"/>
      <c r="R56" s="11"/>
      <c r="S56" s="11"/>
      <c r="T56" s="11"/>
      <c r="U56" s="11"/>
      <c r="V56" s="11"/>
    </row>
    <row r="57" spans="1:22" ht="11.25" customHeight="1">
      <c r="A57" s="15" t="str">
        <f t="shared" si="30"/>
        <v>Медикаменти та перев'язувальні матеріали</v>
      </c>
      <c r="B57" s="16">
        <f aca="true" t="shared" si="35" ref="B57:M57">B25-B9</f>
        <v>-91.63702</v>
      </c>
      <c r="C57" s="16">
        <f t="shared" si="35"/>
        <v>-170.99899999999997</v>
      </c>
      <c r="D57" s="16">
        <f t="shared" si="35"/>
        <v>-55.513000000000005</v>
      </c>
      <c r="E57" s="16">
        <f t="shared" si="35"/>
        <v>-66.408</v>
      </c>
      <c r="F57" s="16">
        <f t="shared" si="35"/>
        <v>-53.513000000000005</v>
      </c>
      <c r="G57" s="16">
        <f t="shared" si="35"/>
        <v>-49.133</v>
      </c>
      <c r="H57" s="16">
        <f t="shared" si="35"/>
        <v>-42.887</v>
      </c>
      <c r="I57" s="16">
        <f t="shared" si="35"/>
        <v>-68.12200000000001</v>
      </c>
      <c r="J57" s="16">
        <f t="shared" si="35"/>
        <v>-72.084</v>
      </c>
      <c r="K57" s="16">
        <f t="shared" si="35"/>
        <v>-60.925</v>
      </c>
      <c r="L57" s="16">
        <f t="shared" si="35"/>
        <v>-75.058</v>
      </c>
      <c r="M57" s="16">
        <f t="shared" si="35"/>
        <v>-51.525</v>
      </c>
      <c r="N57" s="11"/>
      <c r="O57" s="11"/>
      <c r="P57" s="11"/>
      <c r="Q57" s="11"/>
      <c r="R57" s="11"/>
      <c r="S57" s="11"/>
      <c r="T57" s="11"/>
      <c r="U57" s="11"/>
      <c r="V57" s="11"/>
    </row>
    <row r="58" spans="1:22" ht="11.25" customHeight="1">
      <c r="A58" s="12" t="str">
        <f t="shared" si="30"/>
        <v>кумулятивно</v>
      </c>
      <c r="B58" s="13">
        <f aca="true" t="shared" si="36" ref="B58:M58">B26-B10</f>
        <v>-91.63702</v>
      </c>
      <c r="C58" s="13">
        <f t="shared" si="36"/>
        <v>-262.63602</v>
      </c>
      <c r="D58" s="13">
        <f t="shared" si="36"/>
        <v>-318.14901999999995</v>
      </c>
      <c r="E58" s="13">
        <f t="shared" si="36"/>
        <v>-384.55701999999997</v>
      </c>
      <c r="F58" s="13">
        <f t="shared" si="36"/>
        <v>-438.07002</v>
      </c>
      <c r="G58" s="13">
        <f t="shared" si="36"/>
        <v>-487.20302</v>
      </c>
      <c r="H58" s="13">
        <f t="shared" si="36"/>
        <v>-530.09002</v>
      </c>
      <c r="I58" s="13">
        <f t="shared" si="36"/>
        <v>-598.2120199999999</v>
      </c>
      <c r="J58" s="13">
        <f t="shared" si="36"/>
        <v>-670.29602</v>
      </c>
      <c r="K58" s="13">
        <f t="shared" si="36"/>
        <v>-731.22102</v>
      </c>
      <c r="L58" s="13">
        <f t="shared" si="36"/>
        <v>-806.27902</v>
      </c>
      <c r="M58" s="13">
        <f t="shared" si="36"/>
        <v>-857.8040199999999</v>
      </c>
      <c r="N58" s="11"/>
      <c r="O58" s="11"/>
      <c r="P58" s="11"/>
      <c r="Q58" s="11"/>
      <c r="R58" s="11"/>
      <c r="S58" s="11"/>
      <c r="T58" s="11"/>
      <c r="U58" s="11"/>
      <c r="V58" s="11"/>
    </row>
    <row r="59" spans="1:22" ht="11.25" customHeight="1">
      <c r="A59" s="15" t="str">
        <f t="shared" si="30"/>
        <v>Оплата комунальних послуг та енергоносіїв</v>
      </c>
      <c r="B59" s="16">
        <f aca="true" t="shared" si="37" ref="B59:M59">B27-B11</f>
        <v>-18628.074040000003</v>
      </c>
      <c r="C59" s="16">
        <f t="shared" si="37"/>
        <v>-22420.35</v>
      </c>
      <c r="D59" s="16">
        <f t="shared" si="37"/>
        <v>-16155.968999999996</v>
      </c>
      <c r="E59" s="16">
        <f t="shared" si="37"/>
        <v>-7347.078999999997</v>
      </c>
      <c r="F59" s="16">
        <f t="shared" si="37"/>
        <v>-2600.859</v>
      </c>
      <c r="G59" s="16">
        <f t="shared" si="37"/>
        <v>-2298.62</v>
      </c>
      <c r="H59" s="16">
        <f t="shared" si="37"/>
        <v>-2087.5689999999995</v>
      </c>
      <c r="I59" s="16">
        <f t="shared" si="37"/>
        <v>-2394.279</v>
      </c>
      <c r="J59" s="16">
        <f t="shared" si="37"/>
        <v>-3073.897000000001</v>
      </c>
      <c r="K59" s="16">
        <f t="shared" si="37"/>
        <v>-7587.943999999998</v>
      </c>
      <c r="L59" s="16">
        <f t="shared" si="37"/>
        <v>-16058.084999999995</v>
      </c>
      <c r="M59" s="16">
        <f t="shared" si="37"/>
        <v>-30951.95</v>
      </c>
      <c r="N59" s="11"/>
      <c r="O59" s="11"/>
      <c r="P59" s="11"/>
      <c r="Q59" s="11"/>
      <c r="R59" s="11"/>
      <c r="S59" s="11"/>
      <c r="T59" s="11"/>
      <c r="U59" s="11"/>
      <c r="V59" s="11"/>
    </row>
    <row r="60" spans="1:22" ht="11.25" customHeight="1">
      <c r="A60" s="12" t="str">
        <f t="shared" si="30"/>
        <v>кумулятивно</v>
      </c>
      <c r="B60" s="13">
        <f aca="true" t="shared" si="38" ref="B60:M60">B28-B12</f>
        <v>-18628.074040000003</v>
      </c>
      <c r="C60" s="13">
        <f t="shared" si="38"/>
        <v>-41048.42404</v>
      </c>
      <c r="D60" s="13">
        <f t="shared" si="38"/>
        <v>-57204.393039999995</v>
      </c>
      <c r="E60" s="13">
        <f t="shared" si="38"/>
        <v>-64551.47203999999</v>
      </c>
      <c r="F60" s="13">
        <f t="shared" si="38"/>
        <v>-67152.33103999999</v>
      </c>
      <c r="G60" s="13">
        <f t="shared" si="38"/>
        <v>-69450.95103999999</v>
      </c>
      <c r="H60" s="13">
        <f t="shared" si="38"/>
        <v>-71538.52003999999</v>
      </c>
      <c r="I60" s="13">
        <f t="shared" si="38"/>
        <v>-73932.79903999998</v>
      </c>
      <c r="J60" s="13">
        <f t="shared" si="38"/>
        <v>-77006.69603999998</v>
      </c>
      <c r="K60" s="13">
        <f t="shared" si="38"/>
        <v>-84594.64003999998</v>
      </c>
      <c r="L60" s="13">
        <f t="shared" si="38"/>
        <v>-100652.72503999998</v>
      </c>
      <c r="M60" s="13">
        <f t="shared" si="38"/>
        <v>-131604.67503999997</v>
      </c>
      <c r="N60" s="11"/>
      <c r="O60" s="11"/>
      <c r="P60" s="11"/>
      <c r="Q60" s="11"/>
      <c r="R60" s="11"/>
      <c r="S60" s="11"/>
      <c r="T60" s="11"/>
      <c r="U60" s="11"/>
      <c r="V60" s="11"/>
    </row>
    <row r="61" spans="1:22" ht="11.25">
      <c r="A61" s="19" t="str">
        <f t="shared" si="30"/>
        <v>Соціальне забезпечення</v>
      </c>
      <c r="B61" s="16">
        <f aca="true" t="shared" si="39" ref="B61:M61">B29-B13</f>
        <v>-3176.195620000004</v>
      </c>
      <c r="C61" s="16">
        <f t="shared" si="39"/>
        <v>-8201.16139</v>
      </c>
      <c r="D61" s="16">
        <f t="shared" si="39"/>
        <v>-8192.18</v>
      </c>
      <c r="E61" s="16">
        <f t="shared" si="39"/>
        <v>-8015.07</v>
      </c>
      <c r="F61" s="16">
        <f t="shared" si="39"/>
        <v>-10931.444</v>
      </c>
      <c r="G61" s="16">
        <f t="shared" si="39"/>
        <v>-7974.12</v>
      </c>
      <c r="H61" s="16">
        <f t="shared" si="39"/>
        <v>-5878.726999999999</v>
      </c>
      <c r="I61" s="16">
        <f t="shared" si="39"/>
        <v>-5801.067999999998</v>
      </c>
      <c r="J61" s="16">
        <f t="shared" si="39"/>
        <v>-8840.282</v>
      </c>
      <c r="K61" s="16">
        <f t="shared" si="39"/>
        <v>-8616.739000000001</v>
      </c>
      <c r="L61" s="16">
        <f t="shared" si="39"/>
        <v>-8600.810999999998</v>
      </c>
      <c r="M61" s="16">
        <f t="shared" si="39"/>
        <v>-7829.382</v>
      </c>
      <c r="N61" s="11"/>
      <c r="O61" s="11"/>
      <c r="P61" s="11"/>
      <c r="Q61" s="11"/>
      <c r="R61" s="11"/>
      <c r="S61" s="11"/>
      <c r="T61" s="11"/>
      <c r="U61" s="11"/>
      <c r="V61" s="11"/>
    </row>
    <row r="62" spans="1:22" ht="11.25" customHeight="1">
      <c r="A62" s="12" t="str">
        <f t="shared" si="30"/>
        <v>кумулятивно</v>
      </c>
      <c r="B62" s="13">
        <f aca="true" t="shared" si="40" ref="B62:M62">B30-B14</f>
        <v>-3176.195620000004</v>
      </c>
      <c r="C62" s="13">
        <f t="shared" si="40"/>
        <v>-11377.357010000005</v>
      </c>
      <c r="D62" s="13">
        <f t="shared" si="40"/>
        <v>-19569.537010000007</v>
      </c>
      <c r="E62" s="13">
        <f t="shared" si="40"/>
        <v>-27584.607010000007</v>
      </c>
      <c r="F62" s="13">
        <f t="shared" si="40"/>
        <v>-38516.05101</v>
      </c>
      <c r="G62" s="13">
        <f t="shared" si="40"/>
        <v>-46490.171010000005</v>
      </c>
      <c r="H62" s="13">
        <f t="shared" si="40"/>
        <v>-52368.898010000004</v>
      </c>
      <c r="I62" s="13">
        <f t="shared" si="40"/>
        <v>-58169.96601</v>
      </c>
      <c r="J62" s="13">
        <f t="shared" si="40"/>
        <v>-67010.24800999998</v>
      </c>
      <c r="K62" s="13">
        <f t="shared" si="40"/>
        <v>-75626.98700999998</v>
      </c>
      <c r="L62" s="13">
        <f t="shared" si="40"/>
        <v>-84227.79800999998</v>
      </c>
      <c r="M62" s="13">
        <f t="shared" si="40"/>
        <v>-92057.18000999998</v>
      </c>
      <c r="N62" s="11"/>
      <c r="O62" s="11"/>
      <c r="P62" s="11"/>
      <c r="Q62" s="11"/>
      <c r="R62" s="11"/>
      <c r="S62" s="11"/>
      <c r="T62" s="11"/>
      <c r="U62" s="11"/>
      <c r="V62" s="11"/>
    </row>
    <row r="63" spans="1:22" s="32" customFormat="1" ht="11.25" customHeight="1">
      <c r="A63" s="19" t="str">
        <f t="shared" si="30"/>
        <v>Капітальні видатки</v>
      </c>
      <c r="B63" s="16">
        <f aca="true" t="shared" si="41" ref="B63:M63">B31-B15</f>
        <v>0</v>
      </c>
      <c r="C63" s="16">
        <f t="shared" si="41"/>
        <v>0</v>
      </c>
      <c r="D63" s="16">
        <f t="shared" si="41"/>
        <v>-2070.5</v>
      </c>
      <c r="E63" s="16">
        <f t="shared" si="41"/>
        <v>-4209.2</v>
      </c>
      <c r="F63" s="16">
        <f t="shared" si="41"/>
        <v>-3570.5</v>
      </c>
      <c r="G63" s="16">
        <f t="shared" si="41"/>
        <v>-3570.5</v>
      </c>
      <c r="H63" s="16">
        <f t="shared" si="41"/>
        <v>-3570.5</v>
      </c>
      <c r="I63" s="16">
        <f t="shared" si="41"/>
        <v>-4209</v>
      </c>
      <c r="J63" s="16">
        <f t="shared" si="41"/>
        <v>-4209.2</v>
      </c>
      <c r="K63" s="16">
        <f t="shared" si="41"/>
        <v>-4209.1</v>
      </c>
      <c r="L63" s="16">
        <f t="shared" si="41"/>
        <v>-4209.2</v>
      </c>
      <c r="M63" s="16">
        <f t="shared" si="41"/>
        <v>-2561.7</v>
      </c>
      <c r="N63" s="11"/>
      <c r="O63" s="11"/>
      <c r="P63" s="11"/>
      <c r="Q63" s="11"/>
      <c r="R63" s="11"/>
      <c r="S63" s="11"/>
      <c r="T63" s="11"/>
      <c r="U63" s="11"/>
      <c r="V63" s="11"/>
    </row>
    <row r="64" spans="1:22" ht="11.25" customHeight="1">
      <c r="A64" s="21" t="str">
        <f t="shared" si="30"/>
        <v>кумулятивно</v>
      </c>
      <c r="B64" s="22">
        <f aca="true" t="shared" si="42" ref="B64:M64">B32-B16</f>
        <v>0</v>
      </c>
      <c r="C64" s="22">
        <f t="shared" si="42"/>
        <v>0</v>
      </c>
      <c r="D64" s="22">
        <f t="shared" si="42"/>
        <v>-2070.5</v>
      </c>
      <c r="E64" s="22">
        <f t="shared" si="42"/>
        <v>-6279.7</v>
      </c>
      <c r="F64" s="22">
        <f t="shared" si="42"/>
        <v>-9850.2</v>
      </c>
      <c r="G64" s="22">
        <f t="shared" si="42"/>
        <v>-13420.7</v>
      </c>
      <c r="H64" s="22">
        <f t="shared" si="42"/>
        <v>-16991.2</v>
      </c>
      <c r="I64" s="22">
        <f t="shared" si="42"/>
        <v>-21200.2</v>
      </c>
      <c r="J64" s="22">
        <f t="shared" si="42"/>
        <v>-25409.4</v>
      </c>
      <c r="K64" s="22">
        <f t="shared" si="42"/>
        <v>-29618.5</v>
      </c>
      <c r="L64" s="22">
        <f t="shared" si="42"/>
        <v>-33827.7</v>
      </c>
      <c r="M64" s="22">
        <f t="shared" si="42"/>
        <v>-36389.399999999994</v>
      </c>
      <c r="N64" s="11"/>
      <c r="O64" s="11"/>
      <c r="P64" s="11"/>
      <c r="Q64" s="11"/>
      <c r="R64" s="11"/>
      <c r="S64" s="11"/>
      <c r="T64" s="11"/>
      <c r="U64" s="11"/>
      <c r="V64" s="11"/>
    </row>
    <row r="65" spans="1:22" s="20" customFormat="1" ht="11.25" customHeight="1">
      <c r="A65" s="23" t="str">
        <f t="shared" si="30"/>
        <v>Всього</v>
      </c>
      <c r="B65" s="24">
        <f aca="true" t="shared" si="43" ref="B65:M65">B33-B17</f>
        <v>-43048.77328000001</v>
      </c>
      <c r="C65" s="24">
        <f t="shared" si="43"/>
        <v>-108206.83497000007</v>
      </c>
      <c r="D65" s="24">
        <f t="shared" si="43"/>
        <v>-118021.27500000007</v>
      </c>
      <c r="E65" s="24">
        <f t="shared" si="43"/>
        <v>-116222.07</v>
      </c>
      <c r="F65" s="24">
        <f t="shared" si="43"/>
        <v>-114741.26299999993</v>
      </c>
      <c r="G65" s="24">
        <f t="shared" si="43"/>
        <v>-99414.04800000005</v>
      </c>
      <c r="H65" s="24">
        <f t="shared" si="43"/>
        <v>-100980.43500000007</v>
      </c>
      <c r="I65" s="24">
        <f t="shared" si="43"/>
        <v>-96349.39799999997</v>
      </c>
      <c r="J65" s="24">
        <f t="shared" si="43"/>
        <v>-98234.34800000004</v>
      </c>
      <c r="K65" s="24">
        <f t="shared" si="43"/>
        <v>-99803.38799999996</v>
      </c>
      <c r="L65" s="24">
        <f t="shared" si="43"/>
        <v>-102007.78200000002</v>
      </c>
      <c r="M65" s="24">
        <f t="shared" si="43"/>
        <v>-119808.89799999997</v>
      </c>
      <c r="N65" s="11"/>
      <c r="O65" s="11"/>
      <c r="P65" s="11"/>
      <c r="Q65" s="11"/>
      <c r="R65" s="11"/>
      <c r="S65" s="11"/>
      <c r="T65" s="11"/>
      <c r="U65" s="11"/>
      <c r="V65" s="11"/>
    </row>
    <row r="66" spans="1:22" s="14" customFormat="1" ht="11.25" customHeight="1">
      <c r="A66" s="25" t="str">
        <f t="shared" si="30"/>
        <v>кумулятивно</v>
      </c>
      <c r="B66" s="26">
        <f aca="true" t="shared" si="44" ref="B66:M66">B34-B18</f>
        <v>-43048.77328000001</v>
      </c>
      <c r="C66" s="26">
        <f t="shared" si="44"/>
        <v>-151255.60825000008</v>
      </c>
      <c r="D66" s="26">
        <f t="shared" si="44"/>
        <v>-269276.88325000013</v>
      </c>
      <c r="E66" s="26">
        <f t="shared" si="44"/>
        <v>-385498.95325000014</v>
      </c>
      <c r="F66" s="26">
        <f t="shared" si="44"/>
        <v>-500240.21625000006</v>
      </c>
      <c r="G66" s="26">
        <f t="shared" si="44"/>
        <v>-599654.2642500001</v>
      </c>
      <c r="H66" s="26">
        <f t="shared" si="44"/>
        <v>-700634.6992500002</v>
      </c>
      <c r="I66" s="26">
        <f t="shared" si="44"/>
        <v>-796984.0972500001</v>
      </c>
      <c r="J66" s="26">
        <f t="shared" si="44"/>
        <v>-895218.4452500001</v>
      </c>
      <c r="K66" s="26">
        <f t="shared" si="44"/>
        <v>-995021.8332500001</v>
      </c>
      <c r="L66" s="26">
        <f t="shared" si="44"/>
        <v>-1097029.6152500003</v>
      </c>
      <c r="M66" s="26">
        <f t="shared" si="44"/>
        <v>-1216838.5132500003</v>
      </c>
      <c r="N66" s="11"/>
      <c r="O66" s="11"/>
      <c r="P66" s="11"/>
      <c r="Q66" s="11"/>
      <c r="R66" s="11"/>
      <c r="S66" s="11"/>
      <c r="T66" s="11"/>
      <c r="U66" s="11"/>
      <c r="V66" s="11"/>
    </row>
    <row r="67" spans="2:22" ht="11.25" customHeight="1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11"/>
      <c r="O67" s="11"/>
      <c r="P67" s="11"/>
      <c r="Q67" s="11"/>
      <c r="R67" s="11"/>
      <c r="S67" s="11"/>
      <c r="T67" s="11"/>
      <c r="U67" s="11"/>
      <c r="V67" s="11"/>
    </row>
    <row r="68" spans="2:13" ht="11.25" customHeight="1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</row>
    <row r="69" spans="2:13" ht="11.25" customHeight="1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</row>
    <row r="70" spans="2:13" ht="11.25" customHeight="1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</row>
    <row r="71" spans="2:13" ht="11.25" customHeight="1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</row>
    <row r="72" spans="2:13" ht="11.25" customHeight="1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</row>
    <row r="73" spans="2:13" ht="11.25" customHeight="1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</row>
    <row r="74" spans="2:13" ht="11.25" customHeight="1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</row>
    <row r="75" spans="2:13" ht="11.25" customHeight="1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</row>
    <row r="76" spans="2:13" ht="11.25" customHeight="1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</row>
    <row r="77" spans="2:13" ht="11.25" customHeight="1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</row>
    <row r="78" spans="2:13" ht="11.25" customHeight="1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</row>
    <row r="79" spans="2:13" ht="11.25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</row>
    <row r="80" spans="2:13" ht="11.25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</row>
    <row r="81" spans="2:13" ht="11.25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</row>
    <row r="82" spans="2:13" ht="11.25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</row>
    <row r="83" spans="2:13" ht="11.25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</row>
    <row r="84" spans="2:13" ht="11.25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</row>
    <row r="85" spans="2:13" ht="11.25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</row>
    <row r="86" spans="2:13" ht="11.25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</row>
    <row r="87" spans="2:13" ht="11.25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</row>
    <row r="88" spans="2:13" ht="11.25"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</row>
    <row r="89" spans="2:13" ht="11.25"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</row>
    <row r="90" spans="2:13" ht="11.25"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</row>
    <row r="91" spans="2:13" ht="11.25"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</row>
    <row r="92" spans="2:13" ht="11.25"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</row>
    <row r="93" spans="2:13" ht="11.25"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</row>
    <row r="94" spans="2:13" ht="11.25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</row>
    <row r="95" spans="2:13" ht="11.25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</row>
    <row r="96" spans="2:13" ht="11.25"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</row>
    <row r="97" spans="2:13" ht="11.25"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</row>
    <row r="98" spans="2:13" ht="11.25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</row>
    <row r="99" spans="2:13" ht="11.25"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</row>
    <row r="100" spans="2:13" ht="11.25"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</row>
    <row r="101" spans="2:13" ht="11.25"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</row>
    <row r="102" spans="2:13" ht="11.25"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</row>
    <row r="103" spans="2:13" ht="11.25"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</row>
    <row r="104" spans="2:13" ht="11.25"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</row>
    <row r="105" spans="2:13" ht="11.25"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</row>
    <row r="106" spans="2:13" ht="11.25"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</row>
    <row r="107" spans="2:13" ht="11.25"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</row>
    <row r="108" spans="2:13" ht="11.25"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</row>
    <row r="109" spans="2:13" ht="11.25"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</row>
    <row r="110" spans="2:13" ht="11.25"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</row>
    <row r="111" spans="2:13" ht="11.25"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</row>
    <row r="112" spans="2:13" ht="11.25"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</row>
    <row r="113" spans="2:13" ht="11.25"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</row>
    <row r="114" spans="2:13" ht="11.25"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</row>
    <row r="115" spans="2:13" ht="11.25"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</row>
    <row r="116" spans="2:13" ht="11.25"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</row>
    <row r="117" spans="2:13" ht="11.25"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</row>
    <row r="118" spans="2:13" ht="11.25"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</row>
    <row r="119" spans="2:13" ht="11.25"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</row>
    <row r="120" spans="2:13" ht="11.25"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</row>
    <row r="121" spans="2:13" ht="11.25"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</row>
    <row r="122" spans="2:13" ht="11.25"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</row>
    <row r="123" spans="2:13" ht="11.25"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</row>
    <row r="124" spans="2:13" ht="11.25"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</row>
    <row r="125" spans="2:13" ht="11.25"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</row>
    <row r="126" spans="2:13" ht="11.25"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</row>
    <row r="127" spans="2:13" ht="11.25"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</row>
    <row r="128" spans="2:13" ht="11.25"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</row>
    <row r="129" spans="2:13" ht="11.25"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</row>
    <row r="130" spans="2:13" ht="11.25"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</row>
    <row r="131" spans="2:13" ht="11.25"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</row>
    <row r="132" spans="2:13" ht="11.25"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</row>
    <row r="133" spans="2:13" ht="11.25"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</row>
    <row r="134" spans="2:13" ht="11.25"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</row>
    <row r="135" spans="2:13" ht="11.25"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</row>
    <row r="136" spans="2:13" ht="11.25"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</row>
    <row r="137" spans="2:13" ht="11.25"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</row>
    <row r="138" spans="2:13" ht="11.25"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</row>
    <row r="139" spans="2:13" ht="11.25"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</row>
    <row r="140" spans="2:13" ht="11.25"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</row>
    <row r="141" spans="2:13" ht="11.25"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</row>
    <row r="142" spans="2:13" ht="11.25"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</row>
    <row r="143" spans="2:13" ht="11.25"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</row>
    <row r="144" spans="2:13" ht="11.25"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</row>
    <row r="145" spans="2:13" ht="11.25"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</row>
    <row r="146" spans="2:13" ht="11.25"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</row>
    <row r="147" spans="2:13" ht="11.25"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</row>
    <row r="148" spans="2:13" ht="11.25"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</row>
    <row r="149" spans="2:13" ht="11.25"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</row>
    <row r="150" spans="2:13" ht="11.25"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</row>
    <row r="151" spans="2:13" ht="11.25"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</row>
    <row r="152" spans="2:13" ht="11.25"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</row>
    <row r="153" spans="2:13" ht="11.25"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</row>
    <row r="154" spans="2:13" ht="11.25"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</row>
    <row r="155" spans="2:13" ht="11.25"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</row>
    <row r="156" spans="2:13" ht="11.25"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</row>
    <row r="157" spans="2:13" ht="11.25"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</row>
    <row r="158" spans="2:13" ht="11.25"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</row>
    <row r="159" spans="2:13" ht="11.25"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</row>
    <row r="160" spans="2:13" ht="11.25"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</row>
  </sheetData>
  <sheetProtection/>
  <mergeCells count="4">
    <mergeCell ref="A19:M19"/>
    <mergeCell ref="A35:M35"/>
    <mergeCell ref="A51:M51"/>
    <mergeCell ref="A1:M1"/>
  </mergeCells>
  <printOptions gridLines="1"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2021-01-04T09:14:54Z</dcterms:created>
  <dcterms:modified xsi:type="dcterms:W3CDTF">2022-02-07T08:03:38Z</dcterms:modified>
  <cp:category/>
  <cp:version/>
  <cp:contentType/>
  <cp:contentStatus/>
</cp:coreProperties>
</file>