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9185" yWindow="65521" windowWidth="19170" windowHeight="13515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<sst xmlns="http://schemas.openxmlformats.org/spreadsheetml/2006/main" count="68" uniqueCount="26">
  <si>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</si>
  <si>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</si>
  <si>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</si>
  <si>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</si>
  <si>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</si>
  <si>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</si>
  <si>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</si>
  <si>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</si>
  <si>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</si>
  <si>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</si>
  <si>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</si>
  <si>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</si>
  <si>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</si>
  <si>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</si>
  <si>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</si>
  <si>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</si>
  <si>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</si>
  <si>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</si>
  <si>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</si>
  <si>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</si>
  <si>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</si>
  <si>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</si>
  <si>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</si>
  <si>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</si>
  <si>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</si>
  <si>
    <t>Видатки загального фонду обласного бюджету Луганської області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</si>
</sst>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  <xf numFmtId="0" fontId="24" fillId="0" borderId="10" xfId="72" applyFont="1" applyBorder="1" applyAlignment="1">
      <alignment horizontal="center"/>
      <protection/>
    </xf>
    <xf numFmtId="49" fontId="21" fillId="0" borderId="0" xfId="72" applyNumberFormat="1" applyFont="1" applyAlignment="1">
      <alignment horizontal="center" vertical="center" wrapText="1"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F3" sqref="F3"/>
    </sheetView>
  </sheetViews>
  <sheetFormatPr defaultColWidth="9.140625" defaultRowHeight="12"/>
  <cols>
    <col min="1" max="1" width="44.8515625" style="1" customWidth="1"/>
    <col min="2" max="13" width="12.8515625" style="1" customWidth="1"/>
    <col min="14" max="16384" width="9.28125" style="1" customWidth="1"/>
  </cols>
  <sheetData>
    <row r="1" spans="1:13" ht="24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2"/>
      <c r="B2" s="2"/>
      <c r="C2" s="2"/>
      <c r="D2" s="2"/>
      <c r="E2" s="3" t="s">
        <v>0</v>
      </c>
      <c r="F2" s="4">
        <v>44543</v>
      </c>
      <c r="G2" s="2"/>
      <c r="H2" s="2"/>
      <c r="I2" s="2"/>
      <c r="J2" s="2"/>
      <c r="K2" s="2"/>
      <c r="L2" s="2"/>
      <c r="M2" s="2"/>
    </row>
    <row r="3" spans="1:13" ht="12.75" customHeight="1">
      <c r="A3" s="5"/>
      <c r="B3" s="5"/>
      <c r="C3" s="5"/>
      <c r="D3" s="5"/>
      <c r="E3" s="6"/>
      <c r="F3" s="6"/>
      <c r="G3" s="5"/>
      <c r="H3" s="5"/>
      <c r="I3" s="5"/>
      <c r="J3" s="5"/>
      <c r="K3" s="5"/>
      <c r="L3" s="5"/>
      <c r="M3" s="5"/>
    </row>
    <row r="4" spans="1:13" ht="11.25" customHeight="1">
      <c r="A4" s="7" t="s">
        <v>21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</row>
    <row r="5" spans="1:22" ht="11.25" customHeight="1">
      <c r="A5" s="9" t="s">
        <v>15</v>
      </c>
      <c r="B5" s="10">
        <v>247179.62800000006</v>
      </c>
      <c r="C5" s="10">
        <v>251498.27272000004</v>
      </c>
      <c r="D5" s="10">
        <v>240624.51442000005</v>
      </c>
      <c r="E5" s="10">
        <v>256359.69900000002</v>
      </c>
      <c r="F5" s="10">
        <v>255468.01300000004</v>
      </c>
      <c r="G5" s="10">
        <v>291979.33499999996</v>
      </c>
      <c r="H5" s="10">
        <v>242829.02527999997</v>
      </c>
      <c r="I5" s="10">
        <v>216631.41700000002</v>
      </c>
      <c r="J5" s="10">
        <v>231263.201</v>
      </c>
      <c r="K5" s="10">
        <v>240915.62800000003</v>
      </c>
      <c r="L5" s="10">
        <v>230584.38557999997</v>
      </c>
      <c r="M5" s="10">
        <v>238457.97866000005</v>
      </c>
      <c r="N5" s="11"/>
      <c r="O5" s="11"/>
      <c r="P5" s="11"/>
      <c r="Q5" s="11"/>
      <c r="R5" s="11"/>
      <c r="S5" s="11"/>
      <c r="T5" s="11"/>
      <c r="U5" s="11"/>
      <c r="V5" s="11"/>
    </row>
    <row r="6" spans="1:22" s="14" customFormat="1" ht="11.25" customHeight="1">
      <c r="A6" s="12" t="s">
        <v>13</v>
      </c>
      <c r="B6" s="13">
        <f>B5</f>
        <v>247179.62800000006</v>
      </c>
      <c r="C6" s="13">
        <f aca="true" t="shared" si="0" ref="C6:M6">B6+C5</f>
        <v>498677.9007200001</v>
      </c>
      <c r="D6" s="13">
        <f t="shared" si="0"/>
        <v>739302.4151400002</v>
      </c>
      <c r="E6" s="13">
        <f t="shared" si="0"/>
        <v>995662.1141400002</v>
      </c>
      <c r="F6" s="13">
        <f t="shared" si="0"/>
        <v>1251130.1271400002</v>
      </c>
      <c r="G6" s="13">
        <f t="shared" si="0"/>
        <v>1543109.4621400002</v>
      </c>
      <c r="H6" s="13">
        <f t="shared" si="0"/>
        <v>1785938.4874200001</v>
      </c>
      <c r="I6" s="13">
        <f t="shared" si="0"/>
        <v>2002569.90442</v>
      </c>
      <c r="J6" s="13">
        <f t="shared" si="0"/>
        <v>2233833.10542</v>
      </c>
      <c r="K6" s="13">
        <f t="shared" si="0"/>
        <v>2474748.73342</v>
      </c>
      <c r="L6" s="13">
        <f t="shared" si="0"/>
        <v>2705333.119</v>
      </c>
      <c r="M6" s="13">
        <f t="shared" si="0"/>
        <v>2943791.09766</v>
      </c>
      <c r="N6" s="11"/>
      <c r="O6" s="11"/>
      <c r="P6" s="11"/>
      <c r="Q6" s="11"/>
      <c r="R6" s="11"/>
      <c r="S6" s="11"/>
      <c r="T6" s="11"/>
      <c r="U6" s="11"/>
      <c r="V6" s="11"/>
    </row>
    <row r="7" spans="1:22" s="18" customFormat="1" ht="11.25" customHeight="1">
      <c r="A7" s="15" t="s">
        <v>16</v>
      </c>
      <c r="B7" s="16">
        <v>10362.822</v>
      </c>
      <c r="C7" s="16">
        <v>15219.128</v>
      </c>
      <c r="D7" s="16">
        <v>13669.133</v>
      </c>
      <c r="E7" s="16">
        <v>16039.123000000001</v>
      </c>
      <c r="F7" s="16">
        <v>11088.18</v>
      </c>
      <c r="G7" s="16">
        <v>7664.02</v>
      </c>
      <c r="H7" s="16">
        <v>4984.1630000000005</v>
      </c>
      <c r="I7" s="16">
        <v>5970.438</v>
      </c>
      <c r="J7" s="16">
        <v>16828.324000000004</v>
      </c>
      <c r="K7" s="16">
        <v>15119.661999999998</v>
      </c>
      <c r="L7" s="16">
        <v>15036.84</v>
      </c>
      <c r="M7" s="16">
        <v>12922.326</v>
      </c>
      <c r="N7" s="17"/>
      <c r="O7" s="11"/>
      <c r="P7" s="11"/>
      <c r="Q7" s="11"/>
      <c r="R7" s="11"/>
      <c r="S7" s="11"/>
      <c r="T7" s="11"/>
      <c r="U7" s="11"/>
      <c r="V7" s="11"/>
    </row>
    <row r="8" spans="1:22" s="14" customFormat="1" ht="11.25" customHeight="1">
      <c r="A8" s="12" t="s">
        <v>13</v>
      </c>
      <c r="B8" s="13">
        <f>B7</f>
        <v>10362.822</v>
      </c>
      <c r="C8" s="13">
        <f aca="true" t="shared" si="1" ref="C8:M8">B8+C7</f>
        <v>25581.95</v>
      </c>
      <c r="D8" s="13">
        <f>C8+D7</f>
        <v>39251.083</v>
      </c>
      <c r="E8" s="13">
        <f t="shared" si="1"/>
        <v>55290.206</v>
      </c>
      <c r="F8" s="13">
        <f t="shared" si="1"/>
        <v>66378.386</v>
      </c>
      <c r="G8" s="13">
        <f t="shared" si="1"/>
        <v>74042.406</v>
      </c>
      <c r="H8" s="13">
        <f t="shared" si="1"/>
        <v>79026.569</v>
      </c>
      <c r="I8" s="13">
        <f t="shared" si="1"/>
        <v>84997.007</v>
      </c>
      <c r="J8" s="13">
        <f t="shared" si="1"/>
        <v>101825.331</v>
      </c>
      <c r="K8" s="13">
        <f t="shared" si="1"/>
        <v>116944.993</v>
      </c>
      <c r="L8" s="13">
        <f t="shared" si="1"/>
        <v>131981.833</v>
      </c>
      <c r="M8" s="13">
        <f t="shared" si="1"/>
        <v>144904.159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s="18" customFormat="1" ht="11.25">
      <c r="A9" s="15" t="s">
        <v>17</v>
      </c>
      <c r="B9" s="16">
        <v>1517.4732000000001</v>
      </c>
      <c r="C9" s="16">
        <v>1293.656</v>
      </c>
      <c r="D9" s="16">
        <v>1079.71</v>
      </c>
      <c r="E9" s="16">
        <v>388.29</v>
      </c>
      <c r="F9" s="16">
        <v>792.575</v>
      </c>
      <c r="G9" s="16">
        <v>105.766</v>
      </c>
      <c r="H9" s="16">
        <v>73.095</v>
      </c>
      <c r="I9" s="16">
        <v>513.687</v>
      </c>
      <c r="J9" s="16">
        <v>277.45900000000006</v>
      </c>
      <c r="K9" s="16">
        <v>204.09600000000003</v>
      </c>
      <c r="L9" s="16">
        <v>140.766</v>
      </c>
      <c r="M9" s="16">
        <v>62.56699999999999</v>
      </c>
      <c r="N9" s="11"/>
      <c r="O9" s="11"/>
      <c r="P9" s="11"/>
      <c r="Q9" s="11"/>
      <c r="R9" s="11"/>
      <c r="S9" s="11"/>
      <c r="T9" s="11"/>
      <c r="U9" s="11"/>
      <c r="V9" s="11"/>
    </row>
    <row r="10" spans="1:22" s="14" customFormat="1" ht="11.25" customHeight="1">
      <c r="A10" s="12" t="s">
        <v>13</v>
      </c>
      <c r="B10" s="13">
        <f>B9</f>
        <v>1517.4732000000001</v>
      </c>
      <c r="C10" s="13">
        <f aca="true" t="shared" si="2" ref="C10:M10">B10+C9</f>
        <v>2811.1292000000003</v>
      </c>
      <c r="D10" s="13">
        <f t="shared" si="2"/>
        <v>3890.8392000000003</v>
      </c>
      <c r="E10" s="13">
        <f t="shared" si="2"/>
        <v>4279.1292</v>
      </c>
      <c r="F10" s="13">
        <f t="shared" si="2"/>
        <v>5071.7042</v>
      </c>
      <c r="G10" s="13">
        <f t="shared" si="2"/>
        <v>5177.4702</v>
      </c>
      <c r="H10" s="13">
        <f t="shared" si="2"/>
        <v>5250.5652</v>
      </c>
      <c r="I10" s="13">
        <f t="shared" si="2"/>
        <v>5764.2522</v>
      </c>
      <c r="J10" s="13">
        <f t="shared" si="2"/>
        <v>6041.7112</v>
      </c>
      <c r="K10" s="13">
        <f t="shared" si="2"/>
        <v>6245.8072</v>
      </c>
      <c r="L10" s="13">
        <f t="shared" si="2"/>
        <v>6386.5732</v>
      </c>
      <c r="M10" s="13">
        <f t="shared" si="2"/>
        <v>6449.1402</v>
      </c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8" customFormat="1" ht="11.25" customHeight="1">
      <c r="A11" s="15" t="s">
        <v>18</v>
      </c>
      <c r="B11" s="16">
        <v>71571.44312000001</v>
      </c>
      <c r="C11" s="16">
        <v>67263.89435999999</v>
      </c>
      <c r="D11" s="16">
        <v>56011.7181</v>
      </c>
      <c r="E11" s="16">
        <v>35646.39255999999</v>
      </c>
      <c r="F11" s="16">
        <v>14493.465949999998</v>
      </c>
      <c r="G11" s="16">
        <v>12146.04197</v>
      </c>
      <c r="H11" s="16">
        <v>12600.59372</v>
      </c>
      <c r="I11" s="16">
        <v>17000.98953</v>
      </c>
      <c r="J11" s="16">
        <v>19566.795860000002</v>
      </c>
      <c r="K11" s="16">
        <v>49127.021570000004</v>
      </c>
      <c r="L11" s="16">
        <v>60686.20742</v>
      </c>
      <c r="M11" s="16">
        <v>67184.76580000001</v>
      </c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4" customFormat="1" ht="11.25" customHeight="1">
      <c r="A12" s="12" t="s">
        <v>13</v>
      </c>
      <c r="B12" s="13">
        <f>B11</f>
        <v>71571.44312000001</v>
      </c>
      <c r="C12" s="13">
        <f aca="true" t="shared" si="3" ref="C12:M12">B12+C11</f>
        <v>138835.33748</v>
      </c>
      <c r="D12" s="13">
        <f t="shared" si="3"/>
        <v>194847.05558</v>
      </c>
      <c r="E12" s="13">
        <f t="shared" si="3"/>
        <v>230493.44814</v>
      </c>
      <c r="F12" s="13">
        <f t="shared" si="3"/>
        <v>244986.91408999998</v>
      </c>
      <c r="G12" s="13">
        <f t="shared" si="3"/>
        <v>257132.95605999997</v>
      </c>
      <c r="H12" s="13">
        <f t="shared" si="3"/>
        <v>269733.54977999994</v>
      </c>
      <c r="I12" s="13">
        <f t="shared" si="3"/>
        <v>286734.53930999996</v>
      </c>
      <c r="J12" s="13">
        <f t="shared" si="3"/>
        <v>306301.33517</v>
      </c>
      <c r="K12" s="13">
        <f t="shared" si="3"/>
        <v>355428.35673999996</v>
      </c>
      <c r="L12" s="13">
        <f t="shared" si="3"/>
        <v>416114.56415999995</v>
      </c>
      <c r="M12" s="13">
        <f t="shared" si="3"/>
        <v>483299.32995999994</v>
      </c>
      <c r="N12" s="11"/>
      <c r="O12" s="11"/>
      <c r="P12" s="11"/>
      <c r="Q12" s="11"/>
      <c r="R12" s="11"/>
      <c r="S12" s="11"/>
      <c r="T12" s="11"/>
      <c r="U12" s="11"/>
      <c r="V12" s="11"/>
    </row>
    <row r="13" spans="1:22" s="20" customFormat="1" ht="11.25" customHeight="1">
      <c r="A13" s="19" t="s">
        <v>19</v>
      </c>
      <c r="B13" s="16">
        <v>14006.453000000001</v>
      </c>
      <c r="C13" s="16">
        <v>11365.813999999998</v>
      </c>
      <c r="D13" s="16">
        <v>12482.246</v>
      </c>
      <c r="E13" s="16">
        <v>11984.373999999998</v>
      </c>
      <c r="F13" s="16">
        <v>16401.133479999997</v>
      </c>
      <c r="G13" s="16">
        <v>10774.125239999998</v>
      </c>
      <c r="H13" s="16">
        <v>12607.951079999997</v>
      </c>
      <c r="I13" s="16">
        <v>9768.057239999998</v>
      </c>
      <c r="J13" s="16">
        <v>13348.45924</v>
      </c>
      <c r="K13" s="16">
        <v>10698.000240000003</v>
      </c>
      <c r="L13" s="16">
        <v>10149.322240000003</v>
      </c>
      <c r="M13" s="16">
        <v>7962.685240000003</v>
      </c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4" customFormat="1" ht="11.25" customHeight="1">
      <c r="A14" s="12" t="s">
        <v>13</v>
      </c>
      <c r="B14" s="13">
        <f>B13</f>
        <v>14006.453000000001</v>
      </c>
      <c r="C14" s="13">
        <f aca="true" t="shared" si="4" ref="C14:M14">B14+C13</f>
        <v>25372.267</v>
      </c>
      <c r="D14" s="13">
        <f t="shared" si="4"/>
        <v>37854.513</v>
      </c>
      <c r="E14" s="13">
        <f t="shared" si="4"/>
        <v>49838.886999999995</v>
      </c>
      <c r="F14" s="13">
        <f t="shared" si="4"/>
        <v>66240.02047999999</v>
      </c>
      <c r="G14" s="13">
        <f t="shared" si="4"/>
        <v>77014.14571999999</v>
      </c>
      <c r="H14" s="13">
        <f t="shared" si="4"/>
        <v>89622.09679999998</v>
      </c>
      <c r="I14" s="13">
        <f t="shared" si="4"/>
        <v>99390.15403999998</v>
      </c>
      <c r="J14" s="13">
        <f t="shared" si="4"/>
        <v>112738.61327999998</v>
      </c>
      <c r="K14" s="13">
        <f t="shared" si="4"/>
        <v>123436.61351999998</v>
      </c>
      <c r="L14" s="13">
        <f t="shared" si="4"/>
        <v>133585.93576</v>
      </c>
      <c r="M14" s="13">
        <f t="shared" si="4"/>
        <v>141548.62099999998</v>
      </c>
      <c r="N14" s="11"/>
      <c r="O14" s="11"/>
      <c r="P14" s="11"/>
      <c r="Q14" s="11"/>
      <c r="R14" s="11"/>
      <c r="S14" s="11"/>
      <c r="T14" s="11"/>
      <c r="U14" s="11"/>
      <c r="V14" s="11"/>
    </row>
    <row r="15" spans="1:22" s="20" customFormat="1" ht="11.25" customHeight="1">
      <c r="A15" s="19" t="s">
        <v>20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5.91</v>
      </c>
      <c r="H15" s="16">
        <v>24.873</v>
      </c>
      <c r="I15" s="16">
        <v>0</v>
      </c>
      <c r="J15" s="16">
        <v>185.1</v>
      </c>
      <c r="K15" s="16">
        <v>1384.984</v>
      </c>
      <c r="L15" s="16">
        <v>275.11</v>
      </c>
      <c r="M15" s="16">
        <v>1167.555</v>
      </c>
      <c r="N15" s="11"/>
      <c r="O15" s="11"/>
      <c r="P15" s="11"/>
      <c r="Q15" s="11"/>
      <c r="R15" s="11"/>
      <c r="S15" s="11"/>
      <c r="T15" s="11"/>
      <c r="U15" s="11"/>
      <c r="V15" s="11"/>
    </row>
    <row r="16" spans="1:22" s="14" customFormat="1" ht="11.25" customHeight="1">
      <c r="A16" s="21" t="s">
        <v>13</v>
      </c>
      <c r="B16" s="22">
        <f>B15</f>
        <v>0</v>
      </c>
      <c r="C16" s="22">
        <f aca="true" t="shared" si="5" ref="C16:M16">B16+C15</f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5.91</v>
      </c>
      <c r="H16" s="22">
        <f t="shared" si="5"/>
        <v>30.783</v>
      </c>
      <c r="I16" s="22">
        <f t="shared" si="5"/>
        <v>30.783</v>
      </c>
      <c r="J16" s="22">
        <f t="shared" si="5"/>
        <v>215.88299999999998</v>
      </c>
      <c r="K16" s="22">
        <f t="shared" si="5"/>
        <v>1600.867</v>
      </c>
      <c r="L16" s="22">
        <f t="shared" si="5"/>
        <v>1875.9769999999999</v>
      </c>
      <c r="M16" s="22">
        <f t="shared" si="5"/>
        <v>3043.532</v>
      </c>
      <c r="N16" s="11"/>
      <c r="O16" s="11"/>
      <c r="P16" s="11"/>
      <c r="Q16" s="11"/>
      <c r="R16" s="11"/>
      <c r="S16" s="11"/>
      <c r="T16" s="11"/>
      <c r="U16" s="11"/>
      <c r="V16" s="11"/>
    </row>
    <row r="17" spans="1:13" s="11" customFormat="1" ht="11.25" customHeight="1">
      <c r="A17" s="23" t="s">
        <v>14</v>
      </c>
      <c r="B17" s="24">
        <v>495606.55337000015</v>
      </c>
      <c r="C17" s="24">
        <v>503559.2091099998</v>
      </c>
      <c r="D17" s="24">
        <v>471865.59317000007</v>
      </c>
      <c r="E17" s="24">
        <v>473110.2081799999</v>
      </c>
      <c r="F17" s="24">
        <v>419298.7986600001</v>
      </c>
      <c r="G17" s="24">
        <v>458179.35192000016</v>
      </c>
      <c r="H17" s="24">
        <v>462501.30308</v>
      </c>
      <c r="I17" s="24">
        <v>370492.4799099999</v>
      </c>
      <c r="J17" s="24">
        <v>397891.75944000005</v>
      </c>
      <c r="K17" s="24">
        <v>430284.5993400001</v>
      </c>
      <c r="L17" s="24">
        <v>431557.67944000004</v>
      </c>
      <c r="M17" s="24">
        <v>417903.4436699999</v>
      </c>
    </row>
    <row r="18" spans="1:22" s="28" customFormat="1" ht="11.25" customHeight="1">
      <c r="A18" s="25" t="s">
        <v>13</v>
      </c>
      <c r="B18" s="26">
        <f>B17</f>
        <v>495606.55337000015</v>
      </c>
      <c r="C18" s="26">
        <f aca="true" t="shared" si="6" ref="C18:M18">B18+C17</f>
        <v>999165.76248</v>
      </c>
      <c r="D18" s="26">
        <f t="shared" si="6"/>
        <v>1471031.35565</v>
      </c>
      <c r="E18" s="26">
        <f t="shared" si="6"/>
        <v>1944141.5638299999</v>
      </c>
      <c r="F18" s="26">
        <f t="shared" si="6"/>
        <v>2363440.36249</v>
      </c>
      <c r="G18" s="26">
        <f t="shared" si="6"/>
        <v>2821619.7144100005</v>
      </c>
      <c r="H18" s="26">
        <f t="shared" si="6"/>
        <v>3284121.0174900005</v>
      </c>
      <c r="I18" s="26">
        <f t="shared" si="6"/>
        <v>3654613.4974</v>
      </c>
      <c r="J18" s="26">
        <f t="shared" si="6"/>
        <v>4052505.2568400004</v>
      </c>
      <c r="K18" s="26">
        <f t="shared" si="6"/>
        <v>4482789.85618</v>
      </c>
      <c r="L18" s="26">
        <f t="shared" si="6"/>
        <v>4914347.53562</v>
      </c>
      <c r="M18" s="26">
        <f t="shared" si="6"/>
        <v>5332250.97929</v>
      </c>
      <c r="N18" s="11"/>
      <c r="O18" s="27"/>
      <c r="P18" s="11"/>
      <c r="Q18" s="11"/>
      <c r="R18" s="11"/>
      <c r="S18" s="11"/>
      <c r="T18" s="11"/>
      <c r="U18" s="11"/>
      <c r="V18" s="11"/>
    </row>
    <row r="19" spans="1:22" ht="16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1.25" customHeight="1">
      <c r="A20" s="7" t="s">
        <v>22</v>
      </c>
      <c r="B20" s="8" t="s">
        <v>1</v>
      </c>
      <c r="C20" s="8" t="s">
        <v>2</v>
      </c>
      <c r="D20" s="8" t="s">
        <v>3</v>
      </c>
      <c r="E20" s="8" t="s">
        <v>4</v>
      </c>
      <c r="F20" s="8" t="s">
        <v>5</v>
      </c>
      <c r="G20" s="8" t="s">
        <v>6</v>
      </c>
      <c r="H20" s="8" t="s">
        <v>7</v>
      </c>
      <c r="I20" s="8" t="s">
        <v>8</v>
      </c>
      <c r="J20" s="8" t="s">
        <v>9</v>
      </c>
      <c r="K20" s="8" t="s">
        <v>10</v>
      </c>
      <c r="L20" s="8" t="s">
        <v>11</v>
      </c>
      <c r="M20" s="8" t="s">
        <v>12</v>
      </c>
      <c r="N20" s="11"/>
      <c r="O20" s="27"/>
      <c r="P20" s="11"/>
      <c r="Q20" s="11"/>
      <c r="R20" s="11"/>
      <c r="S20" s="11"/>
      <c r="T20" s="11"/>
      <c r="U20" s="11"/>
      <c r="V20" s="11"/>
    </row>
    <row r="21" spans="1:22" ht="11.25" customHeight="1">
      <c r="A21" s="9" t="str">
        <f aca="true" t="shared" si="7" ref="A21:A34">A5</f>
        <v>Оплата праці і нарахування на заробітну плату</v>
      </c>
      <c r="B21" s="10">
        <v>166116.79216999997</v>
      </c>
      <c r="C21" s="10">
        <v>243864.51165</v>
      </c>
      <c r="D21" s="10">
        <v>224748.64989</v>
      </c>
      <c r="E21" s="10">
        <v>235529.84721</v>
      </c>
      <c r="F21" s="10">
        <v>247392.39366999996</v>
      </c>
      <c r="G21" s="10">
        <v>291073.20362</v>
      </c>
      <c r="H21" s="10">
        <v>232433.17197000008</v>
      </c>
      <c r="I21" s="10">
        <v>200649.10356000002</v>
      </c>
      <c r="J21" s="10">
        <v>241984.27169000005</v>
      </c>
      <c r="K21" s="10">
        <v>238134.47412999996</v>
      </c>
      <c r="L21" s="10">
        <v>245662.13982999994</v>
      </c>
      <c r="M21" s="10">
        <v>39440.54376000001</v>
      </c>
      <c r="N21" s="11"/>
      <c r="O21" s="11"/>
      <c r="P21" s="11"/>
      <c r="Q21" s="11"/>
      <c r="R21" s="11"/>
      <c r="S21" s="11"/>
      <c r="T21" s="11"/>
      <c r="U21" s="11"/>
      <c r="V21" s="11"/>
    </row>
    <row r="22" spans="1:22" s="14" customFormat="1" ht="11.25" customHeight="1">
      <c r="A22" s="12" t="str">
        <f t="shared" si="7"/>
        <v>кумулятивно</v>
      </c>
      <c r="B22" s="13">
        <f>B21</f>
        <v>166116.79216999997</v>
      </c>
      <c r="C22" s="13">
        <f aca="true" t="shared" si="8" ref="C22:M22">B22+C21</f>
        <v>409981.30382</v>
      </c>
      <c r="D22" s="13">
        <f t="shared" si="8"/>
        <v>634729.95371</v>
      </c>
      <c r="E22" s="13">
        <f t="shared" si="8"/>
        <v>870259.8009200001</v>
      </c>
      <c r="F22" s="13">
        <f t="shared" si="8"/>
        <v>1117652.19459</v>
      </c>
      <c r="G22" s="13">
        <f t="shared" si="8"/>
        <v>1408725.39821</v>
      </c>
      <c r="H22" s="13">
        <f t="shared" si="8"/>
        <v>1641158.57018</v>
      </c>
      <c r="I22" s="13">
        <f t="shared" si="8"/>
        <v>1841807.67374</v>
      </c>
      <c r="J22" s="13">
        <f t="shared" si="8"/>
        <v>2083791.94543</v>
      </c>
      <c r="K22" s="13">
        <f t="shared" si="8"/>
        <v>2321926.41956</v>
      </c>
      <c r="L22" s="13">
        <f t="shared" si="8"/>
        <v>2567588.5593899996</v>
      </c>
      <c r="M22" s="13">
        <f t="shared" si="8"/>
        <v>2607029.1031499994</v>
      </c>
      <c r="N22" s="11"/>
      <c r="O22" s="11"/>
      <c r="P22" s="11"/>
      <c r="Q22" s="11"/>
      <c r="R22" s="11"/>
      <c r="S22" s="11"/>
      <c r="T22" s="11"/>
      <c r="U22" s="11"/>
      <c r="V22" s="11"/>
    </row>
    <row r="23" spans="1:22" s="18" customFormat="1" ht="11.25" customHeight="1">
      <c r="A23" s="15" t="str">
        <f t="shared" si="7"/>
        <v>Продукти харчування</v>
      </c>
      <c r="B23" s="16">
        <v>1786.5258900000001</v>
      </c>
      <c r="C23" s="16">
        <v>8095.1536399999995</v>
      </c>
      <c r="D23" s="16">
        <v>10931.505780000001</v>
      </c>
      <c r="E23" s="16">
        <v>10438.35383</v>
      </c>
      <c r="F23" s="16">
        <v>10887.49927</v>
      </c>
      <c r="G23" s="16">
        <v>7129.931099999999</v>
      </c>
      <c r="H23" s="16">
        <v>3726.5372500000003</v>
      </c>
      <c r="I23" s="16">
        <v>3630.09015</v>
      </c>
      <c r="J23" s="16">
        <v>20621.987419999994</v>
      </c>
      <c r="K23" s="16">
        <v>10923.355630000002</v>
      </c>
      <c r="L23" s="16">
        <v>11668.91753</v>
      </c>
      <c r="M23" s="16">
        <v>5115.82616</v>
      </c>
      <c r="N23" s="11"/>
      <c r="O23" s="11"/>
      <c r="P23" s="11"/>
      <c r="Q23" s="11"/>
      <c r="R23" s="11"/>
      <c r="S23" s="11"/>
      <c r="T23" s="11"/>
      <c r="U23" s="11"/>
      <c r="V23" s="11"/>
    </row>
    <row r="24" spans="1:22" s="14" customFormat="1" ht="11.25" customHeight="1">
      <c r="A24" s="12" t="str">
        <f t="shared" si="7"/>
        <v>кумулятивно</v>
      </c>
      <c r="B24" s="13">
        <f>B23</f>
        <v>1786.5258900000001</v>
      </c>
      <c r="C24" s="13">
        <f aca="true" t="shared" si="9" ref="C24:M24">B24+C23</f>
        <v>9881.67953</v>
      </c>
      <c r="D24" s="13">
        <f t="shared" si="9"/>
        <v>20813.18531</v>
      </c>
      <c r="E24" s="13">
        <f t="shared" si="9"/>
        <v>31251.53914</v>
      </c>
      <c r="F24" s="13">
        <f t="shared" si="9"/>
        <v>42139.03841</v>
      </c>
      <c r="G24" s="13">
        <f t="shared" si="9"/>
        <v>49268.96951</v>
      </c>
      <c r="H24" s="13">
        <f t="shared" si="9"/>
        <v>52995.506760000004</v>
      </c>
      <c r="I24" s="13">
        <f t="shared" si="9"/>
        <v>56625.59691000001</v>
      </c>
      <c r="J24" s="13">
        <f t="shared" si="9"/>
        <v>77247.58433</v>
      </c>
      <c r="K24" s="13">
        <f t="shared" si="9"/>
        <v>88170.93996</v>
      </c>
      <c r="L24" s="13">
        <f t="shared" si="9"/>
        <v>99839.85749000001</v>
      </c>
      <c r="M24" s="13">
        <f t="shared" si="9"/>
        <v>104955.68365</v>
      </c>
      <c r="N24" s="11"/>
      <c r="O24" s="11"/>
      <c r="P24" s="11"/>
      <c r="Q24" s="11"/>
      <c r="R24" s="11"/>
      <c r="S24" s="11"/>
      <c r="T24" s="11"/>
      <c r="U24" s="11"/>
      <c r="V24" s="11"/>
    </row>
    <row r="25" spans="1:22" s="18" customFormat="1" ht="11.25" customHeight="1">
      <c r="A25" s="15" t="str">
        <f t="shared" si="7"/>
        <v>Медикаменти та перев'язувальні матеріали</v>
      </c>
      <c r="B25" s="16">
        <v>7.05792</v>
      </c>
      <c r="C25" s="16">
        <v>72.11911</v>
      </c>
      <c r="D25" s="16">
        <v>209.89348000000004</v>
      </c>
      <c r="E25" s="16">
        <v>2759.1108500000005</v>
      </c>
      <c r="F25" s="16">
        <v>100.30472</v>
      </c>
      <c r="G25" s="16">
        <v>813.4794</v>
      </c>
      <c r="H25" s="16">
        <v>674.77142</v>
      </c>
      <c r="I25" s="16">
        <v>139.28403</v>
      </c>
      <c r="J25" s="16">
        <v>158.27888000000002</v>
      </c>
      <c r="K25" s="16">
        <v>133.10475</v>
      </c>
      <c r="L25" s="16">
        <v>310.25502</v>
      </c>
      <c r="M25" s="16">
        <v>205.24958999999998</v>
      </c>
      <c r="N25" s="11"/>
      <c r="O25" s="11"/>
      <c r="P25" s="11"/>
      <c r="Q25" s="11"/>
      <c r="R25" s="11"/>
      <c r="S25" s="11"/>
      <c r="T25" s="11"/>
      <c r="U25" s="11"/>
      <c r="V25" s="11"/>
    </row>
    <row r="26" spans="1:22" s="14" customFormat="1" ht="11.25" customHeight="1">
      <c r="A26" s="12" t="str">
        <f t="shared" si="7"/>
        <v>кумулятивно</v>
      </c>
      <c r="B26" s="13">
        <f>B25</f>
        <v>7.05792</v>
      </c>
      <c r="C26" s="13">
        <f aca="true" t="shared" si="10" ref="C26:M26">B26+C25</f>
        <v>79.17703</v>
      </c>
      <c r="D26" s="13">
        <f t="shared" si="10"/>
        <v>289.07051</v>
      </c>
      <c r="E26" s="13">
        <f t="shared" si="10"/>
        <v>3048.1813600000005</v>
      </c>
      <c r="F26" s="13">
        <f t="shared" si="10"/>
        <v>3148.4860800000006</v>
      </c>
      <c r="G26" s="13">
        <f t="shared" si="10"/>
        <v>3961.9654800000008</v>
      </c>
      <c r="H26" s="13">
        <f t="shared" si="10"/>
        <v>4636.736900000001</v>
      </c>
      <c r="I26" s="13">
        <f t="shared" si="10"/>
        <v>4776.020930000001</v>
      </c>
      <c r="J26" s="13">
        <f t="shared" si="10"/>
        <v>4934.29981</v>
      </c>
      <c r="K26" s="13">
        <f t="shared" si="10"/>
        <v>5067.404560000001</v>
      </c>
      <c r="L26" s="13">
        <f t="shared" si="10"/>
        <v>5377.6595800000005</v>
      </c>
      <c r="M26" s="13">
        <f t="shared" si="10"/>
        <v>5582.909170000001</v>
      </c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8" customFormat="1" ht="11.25">
      <c r="A27" s="15" t="str">
        <f t="shared" si="7"/>
        <v>Оплата комунальних послуг та енергоносіїв</v>
      </c>
      <c r="B27" s="16">
        <v>3816.2157</v>
      </c>
      <c r="C27" s="16">
        <v>44722.47353</v>
      </c>
      <c r="D27" s="16">
        <v>56685.65862</v>
      </c>
      <c r="E27" s="16">
        <v>53625.04125999999</v>
      </c>
      <c r="F27" s="16">
        <v>25642.49847</v>
      </c>
      <c r="G27" s="16">
        <v>13577.693320000002</v>
      </c>
      <c r="H27" s="16">
        <v>10362.319520000003</v>
      </c>
      <c r="I27" s="16">
        <v>8189.367679999999</v>
      </c>
      <c r="J27" s="16">
        <v>11901.83602</v>
      </c>
      <c r="K27" s="16">
        <v>21482.630650000003</v>
      </c>
      <c r="L27" s="16">
        <v>26486.253900000003</v>
      </c>
      <c r="M27" s="16">
        <v>18148.593609999996</v>
      </c>
      <c r="N27" s="11"/>
      <c r="O27" s="11"/>
      <c r="P27" s="11"/>
      <c r="Q27" s="11"/>
      <c r="R27" s="11"/>
      <c r="S27" s="11"/>
      <c r="T27" s="11"/>
      <c r="U27" s="11"/>
      <c r="V27" s="11"/>
    </row>
    <row r="28" spans="1:22" s="14" customFormat="1" ht="11.25" customHeight="1">
      <c r="A28" s="12" t="str">
        <f t="shared" si="7"/>
        <v>кумулятивно</v>
      </c>
      <c r="B28" s="13">
        <f>B27</f>
        <v>3816.2157</v>
      </c>
      <c r="C28" s="13">
        <f aca="true" t="shared" si="11" ref="C28:M28">B28+C27</f>
        <v>48538.68923</v>
      </c>
      <c r="D28" s="13">
        <f t="shared" si="11"/>
        <v>105224.34785</v>
      </c>
      <c r="E28" s="13">
        <f t="shared" si="11"/>
        <v>158849.38911</v>
      </c>
      <c r="F28" s="13">
        <f t="shared" si="11"/>
        <v>184491.88757999998</v>
      </c>
      <c r="G28" s="13">
        <f t="shared" si="11"/>
        <v>198069.58089999997</v>
      </c>
      <c r="H28" s="13">
        <f t="shared" si="11"/>
        <v>208431.90041999996</v>
      </c>
      <c r="I28" s="13">
        <f t="shared" si="11"/>
        <v>216621.26809999996</v>
      </c>
      <c r="J28" s="13">
        <f t="shared" si="11"/>
        <v>228523.10411999995</v>
      </c>
      <c r="K28" s="13">
        <f t="shared" si="11"/>
        <v>250005.73476999995</v>
      </c>
      <c r="L28" s="13">
        <f t="shared" si="11"/>
        <v>276491.98866999993</v>
      </c>
      <c r="M28" s="13">
        <f t="shared" si="11"/>
        <v>294640.5822799999</v>
      </c>
      <c r="N28" s="11"/>
      <c r="O28" s="11"/>
      <c r="P28" s="11"/>
      <c r="Q28" s="11"/>
      <c r="R28" s="11"/>
      <c r="S28" s="11"/>
      <c r="T28" s="11"/>
      <c r="U28" s="11"/>
      <c r="V28" s="11"/>
    </row>
    <row r="29" spans="1:22" s="20" customFormat="1" ht="11.25" customHeight="1">
      <c r="A29" s="19" t="str">
        <f t="shared" si="7"/>
        <v>Соціальне забезпечення</v>
      </c>
      <c r="B29" s="16">
        <v>5449.42124</v>
      </c>
      <c r="C29" s="16">
        <v>8337.59258</v>
      </c>
      <c r="D29" s="16">
        <v>12252.198769999997</v>
      </c>
      <c r="E29" s="16">
        <v>11315.56933</v>
      </c>
      <c r="F29" s="16">
        <v>10637.407179999998</v>
      </c>
      <c r="G29" s="16">
        <v>11277.010129999999</v>
      </c>
      <c r="H29" s="16">
        <v>11812.36584</v>
      </c>
      <c r="I29" s="16">
        <v>10894.194200000002</v>
      </c>
      <c r="J29" s="16">
        <v>15995.86773</v>
      </c>
      <c r="K29" s="16">
        <v>10718.013869999997</v>
      </c>
      <c r="L29" s="16">
        <v>11124.55246</v>
      </c>
      <c r="M29" s="16">
        <v>2998.1301</v>
      </c>
      <c r="N29" s="11"/>
      <c r="O29" s="11"/>
      <c r="P29" s="11"/>
      <c r="Q29" s="11"/>
      <c r="R29" s="11"/>
      <c r="S29" s="11"/>
      <c r="T29" s="11"/>
      <c r="U29" s="11"/>
      <c r="V29" s="11"/>
    </row>
    <row r="30" spans="1:22" s="14" customFormat="1" ht="11.25" customHeight="1">
      <c r="A30" s="12" t="str">
        <f t="shared" si="7"/>
        <v>кумулятивно</v>
      </c>
      <c r="B30" s="13">
        <f>B29</f>
        <v>5449.42124</v>
      </c>
      <c r="C30" s="13">
        <f aca="true" t="shared" si="12" ref="C30:M30">B30+C29</f>
        <v>13787.01382</v>
      </c>
      <c r="D30" s="13">
        <f t="shared" si="12"/>
        <v>26039.212589999996</v>
      </c>
      <c r="E30" s="13">
        <f t="shared" si="12"/>
        <v>37354.781919999994</v>
      </c>
      <c r="F30" s="13">
        <f t="shared" si="12"/>
        <v>47992.18909999999</v>
      </c>
      <c r="G30" s="13">
        <f t="shared" si="12"/>
        <v>59269.199229999984</v>
      </c>
      <c r="H30" s="13">
        <f t="shared" si="12"/>
        <v>71081.56506999998</v>
      </c>
      <c r="I30" s="13">
        <f t="shared" si="12"/>
        <v>81975.75926999998</v>
      </c>
      <c r="J30" s="13">
        <f t="shared" si="12"/>
        <v>97971.62699999998</v>
      </c>
      <c r="K30" s="13">
        <f t="shared" si="12"/>
        <v>108689.64086999997</v>
      </c>
      <c r="L30" s="13">
        <f t="shared" si="12"/>
        <v>119814.19332999998</v>
      </c>
      <c r="M30" s="13">
        <f t="shared" si="12"/>
        <v>122812.32342999997</v>
      </c>
      <c r="N30" s="11"/>
      <c r="O30" s="11"/>
      <c r="P30" s="11"/>
      <c r="Q30" s="11"/>
      <c r="R30" s="11"/>
      <c r="S30" s="11"/>
      <c r="T30" s="11"/>
      <c r="U30" s="11"/>
      <c r="V30" s="11"/>
    </row>
    <row r="31" spans="1:13" s="29" customFormat="1" ht="11.25" customHeight="1">
      <c r="A31" s="19" t="str">
        <f t="shared" si="7"/>
        <v>Капітальні видатки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1:22" s="14" customFormat="1" ht="11.25" customHeight="1">
      <c r="A32" s="21" t="str">
        <f t="shared" si="7"/>
        <v>кумулятивно</v>
      </c>
      <c r="B32" s="22">
        <f>B31</f>
        <v>0</v>
      </c>
      <c r="C32" s="22">
        <f aca="true" t="shared" si="13" ref="C32:M32">B32+C31</f>
        <v>0</v>
      </c>
      <c r="D32" s="22">
        <f t="shared" si="13"/>
        <v>0</v>
      </c>
      <c r="E32" s="22">
        <f t="shared" si="13"/>
        <v>0</v>
      </c>
      <c r="F32" s="22">
        <f t="shared" si="13"/>
        <v>0</v>
      </c>
      <c r="G32" s="22">
        <f t="shared" si="13"/>
        <v>0</v>
      </c>
      <c r="H32" s="22">
        <f t="shared" si="13"/>
        <v>0</v>
      </c>
      <c r="I32" s="22">
        <f t="shared" si="13"/>
        <v>0</v>
      </c>
      <c r="J32" s="22">
        <f t="shared" si="13"/>
        <v>0</v>
      </c>
      <c r="K32" s="22">
        <f t="shared" si="13"/>
        <v>0</v>
      </c>
      <c r="L32" s="22">
        <f t="shared" si="13"/>
        <v>0</v>
      </c>
      <c r="M32" s="22">
        <f t="shared" si="13"/>
        <v>0</v>
      </c>
      <c r="N32" s="11"/>
      <c r="O32" s="11"/>
      <c r="P32" s="11"/>
      <c r="Q32" s="11"/>
      <c r="R32" s="11"/>
      <c r="S32" s="11"/>
      <c r="T32" s="11"/>
      <c r="U32" s="11"/>
      <c r="V32" s="11"/>
    </row>
    <row r="33" spans="1:22" s="28" customFormat="1" ht="11.25" customHeight="1">
      <c r="A33" s="23" t="str">
        <f t="shared" si="7"/>
        <v>Всього</v>
      </c>
      <c r="B33" s="24">
        <v>223670.92860999997</v>
      </c>
      <c r="C33" s="24">
        <v>418419.15187</v>
      </c>
      <c r="D33" s="24">
        <v>406599.9751500001</v>
      </c>
      <c r="E33" s="24">
        <v>425121.69577000005</v>
      </c>
      <c r="F33" s="24">
        <v>410974.1612600001</v>
      </c>
      <c r="G33" s="24">
        <v>440815.32620999997</v>
      </c>
      <c r="H33" s="24">
        <v>371901.92446000007</v>
      </c>
      <c r="I33" s="24">
        <v>343519.0428</v>
      </c>
      <c r="J33" s="24">
        <v>444905.55671000003</v>
      </c>
      <c r="K33" s="24">
        <v>397234.53497</v>
      </c>
      <c r="L33" s="24">
        <v>426833.00842</v>
      </c>
      <c r="M33" s="24">
        <v>123860.59072000001</v>
      </c>
      <c r="N33" s="11"/>
      <c r="O33" s="11"/>
      <c r="P33" s="11"/>
      <c r="Q33" s="11"/>
      <c r="R33" s="11"/>
      <c r="S33" s="11"/>
      <c r="T33" s="11"/>
      <c r="U33" s="11"/>
      <c r="V33" s="11"/>
    </row>
    <row r="34" spans="1:22" s="14" customFormat="1" ht="11.25" customHeight="1">
      <c r="A34" s="25" t="str">
        <f t="shared" si="7"/>
        <v>кумулятивно</v>
      </c>
      <c r="B34" s="26">
        <f>B33</f>
        <v>223670.92860999997</v>
      </c>
      <c r="C34" s="26">
        <f aca="true" t="shared" si="14" ref="C34:M34">B34+C33</f>
        <v>642090.08048</v>
      </c>
      <c r="D34" s="26">
        <f t="shared" si="14"/>
        <v>1048690.05563</v>
      </c>
      <c r="E34" s="26">
        <f t="shared" si="14"/>
        <v>1473811.7514000002</v>
      </c>
      <c r="F34" s="26">
        <f t="shared" si="14"/>
        <v>1884785.9126600004</v>
      </c>
      <c r="G34" s="26">
        <f t="shared" si="14"/>
        <v>2325601.2388700005</v>
      </c>
      <c r="H34" s="26">
        <f t="shared" si="14"/>
        <v>2697503.1633300004</v>
      </c>
      <c r="I34" s="26">
        <f t="shared" si="14"/>
        <v>3041022.2061300003</v>
      </c>
      <c r="J34" s="26">
        <f t="shared" si="14"/>
        <v>3485927.7628400004</v>
      </c>
      <c r="K34" s="26">
        <f t="shared" si="14"/>
        <v>3883162.2978100004</v>
      </c>
      <c r="L34" s="26">
        <f t="shared" si="14"/>
        <v>4309995.30623</v>
      </c>
      <c r="M34" s="26">
        <f t="shared" si="14"/>
        <v>4433855.89695</v>
      </c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6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1.25" customHeight="1">
      <c r="A36" s="30" t="s">
        <v>23</v>
      </c>
      <c r="B36" s="31" t="s">
        <v>1</v>
      </c>
      <c r="C36" s="31" t="s">
        <v>2</v>
      </c>
      <c r="D36" s="31" t="s">
        <v>3</v>
      </c>
      <c r="E36" s="31" t="s">
        <v>4</v>
      </c>
      <c r="F36" s="31" t="s">
        <v>5</v>
      </c>
      <c r="G36" s="31" t="s">
        <v>6</v>
      </c>
      <c r="H36" s="31" t="s">
        <v>7</v>
      </c>
      <c r="I36" s="31" t="s">
        <v>8</v>
      </c>
      <c r="J36" s="31" t="s">
        <v>9</v>
      </c>
      <c r="K36" s="31" t="s">
        <v>10</v>
      </c>
      <c r="L36" s="31" t="s">
        <v>11</v>
      </c>
      <c r="M36" s="31" t="s">
        <v>12</v>
      </c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1.25" customHeight="1">
      <c r="A37" s="9" t="str">
        <f aca="true" t="shared" si="15" ref="A37:A50">A5</f>
        <v>Оплата праці і нарахування на заробітну плату</v>
      </c>
      <c r="B37" s="10">
        <f aca="true" t="shared" si="16" ref="B37:M37">IF(B5=0,0,B21/B5*100)</f>
        <v>67.20488800557622</v>
      </c>
      <c r="C37" s="10">
        <f t="shared" si="16"/>
        <v>96.96468648176406</v>
      </c>
      <c r="D37" s="10">
        <f t="shared" si="16"/>
        <v>93.40222480312651</v>
      </c>
      <c r="E37" s="10">
        <f t="shared" si="16"/>
        <v>91.87475571579603</v>
      </c>
      <c r="F37" s="10">
        <f t="shared" si="16"/>
        <v>96.83889218256061</v>
      </c>
      <c r="G37" s="10">
        <f t="shared" si="16"/>
        <v>99.689659071249</v>
      </c>
      <c r="H37" s="10">
        <f t="shared" si="16"/>
        <v>95.71885885634443</v>
      </c>
      <c r="I37" s="10">
        <f t="shared" si="16"/>
        <v>92.62234736709496</v>
      </c>
      <c r="J37" s="10">
        <f t="shared" si="16"/>
        <v>104.63587403600802</v>
      </c>
      <c r="K37" s="10">
        <f t="shared" si="16"/>
        <v>98.84559009596502</v>
      </c>
      <c r="L37" s="10">
        <f t="shared" si="16"/>
        <v>106.53893116486364</v>
      </c>
      <c r="M37" s="10">
        <f t="shared" si="16"/>
        <v>16.53982977698365</v>
      </c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1.25" customHeight="1">
      <c r="A38" s="12" t="str">
        <f t="shared" si="15"/>
        <v>кумулятивно</v>
      </c>
      <c r="B38" s="13">
        <f aca="true" t="shared" si="17" ref="B38:M38">IF(B6=0,0,B22/B6*100)</f>
        <v>67.20488800557622</v>
      </c>
      <c r="C38" s="13">
        <f t="shared" si="17"/>
        <v>82.2136499788865</v>
      </c>
      <c r="D38" s="13">
        <f t="shared" si="17"/>
        <v>85.85525229074256</v>
      </c>
      <c r="E38" s="13">
        <f t="shared" si="17"/>
        <v>87.40513358507008</v>
      </c>
      <c r="F38" s="13">
        <f t="shared" si="17"/>
        <v>89.33141088568286</v>
      </c>
      <c r="G38" s="13">
        <f t="shared" si="17"/>
        <v>91.29134599799323</v>
      </c>
      <c r="H38" s="13">
        <f t="shared" si="17"/>
        <v>91.89334244937227</v>
      </c>
      <c r="I38" s="13">
        <f t="shared" si="17"/>
        <v>91.97220380046802</v>
      </c>
      <c r="J38" s="13">
        <f t="shared" si="17"/>
        <v>93.28324217122794</v>
      </c>
      <c r="K38" s="13">
        <f t="shared" si="17"/>
        <v>93.8247341317433</v>
      </c>
      <c r="L38" s="13">
        <f t="shared" si="17"/>
        <v>94.90840670812042</v>
      </c>
      <c r="M38" s="13">
        <f t="shared" si="17"/>
        <v>88.56026180737857</v>
      </c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1.25" customHeight="1">
      <c r="A39" s="15" t="str">
        <f t="shared" si="15"/>
        <v>Продукти харчування</v>
      </c>
      <c r="B39" s="16">
        <f aca="true" t="shared" si="18" ref="B39:M39">IF(B7=0,0,B23/B7*100)</f>
        <v>17.239762392908034</v>
      </c>
      <c r="C39" s="16">
        <f t="shared" si="18"/>
        <v>53.190653498676134</v>
      </c>
      <c r="D39" s="16">
        <f t="shared" si="18"/>
        <v>79.97219560304228</v>
      </c>
      <c r="E39" s="16">
        <f t="shared" si="18"/>
        <v>65.08057722358012</v>
      </c>
      <c r="F39" s="16">
        <f t="shared" si="18"/>
        <v>98.19013823729412</v>
      </c>
      <c r="G39" s="16">
        <f t="shared" si="18"/>
        <v>93.03121729849344</v>
      </c>
      <c r="H39" s="16">
        <f t="shared" si="18"/>
        <v>74.7675637815216</v>
      </c>
      <c r="I39" s="16">
        <f t="shared" si="18"/>
        <v>60.80106936877998</v>
      </c>
      <c r="J39" s="16">
        <f t="shared" si="18"/>
        <v>122.54332291201422</v>
      </c>
      <c r="K39" s="16">
        <f t="shared" si="18"/>
        <v>72.24603056602722</v>
      </c>
      <c r="L39" s="16">
        <f t="shared" si="18"/>
        <v>77.60219254843437</v>
      </c>
      <c r="M39" s="16">
        <f t="shared" si="18"/>
        <v>39.589050454229366</v>
      </c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1.25" customHeight="1">
      <c r="A40" s="12" t="str">
        <f t="shared" si="15"/>
        <v>кумулятивно</v>
      </c>
      <c r="B40" s="13">
        <f aca="true" t="shared" si="19" ref="B40:M40">IF(B8=0,0,B24/B8*100)</f>
        <v>17.239762392908034</v>
      </c>
      <c r="C40" s="13">
        <f t="shared" si="19"/>
        <v>38.62754610184133</v>
      </c>
      <c r="D40" s="13">
        <f t="shared" si="19"/>
        <v>53.025760614044714</v>
      </c>
      <c r="E40" s="13">
        <f t="shared" si="19"/>
        <v>56.522739560782256</v>
      </c>
      <c r="F40" s="13">
        <f t="shared" si="19"/>
        <v>63.48307174868639</v>
      </c>
      <c r="G40" s="13">
        <f t="shared" si="19"/>
        <v>66.54155661824387</v>
      </c>
      <c r="H40" s="13">
        <f t="shared" si="19"/>
        <v>67.06036644460676</v>
      </c>
      <c r="I40" s="13">
        <f t="shared" si="19"/>
        <v>66.6206951381241</v>
      </c>
      <c r="J40" s="13">
        <f t="shared" si="19"/>
        <v>75.86283645864111</v>
      </c>
      <c r="K40" s="13">
        <f t="shared" si="19"/>
        <v>75.39522445394478</v>
      </c>
      <c r="L40" s="13">
        <f t="shared" si="19"/>
        <v>75.64666683330576</v>
      </c>
      <c r="M40" s="13">
        <f t="shared" si="19"/>
        <v>72.43110506579733</v>
      </c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1.25" customHeight="1">
      <c r="A41" s="15" t="str">
        <f t="shared" si="15"/>
        <v>Медикаменти та перев'язувальні матеріали</v>
      </c>
      <c r="B41" s="16">
        <f aca="true" t="shared" si="20" ref="B41:M41">IF(B9=0,0,B25/B9*100)</f>
        <v>0.4651100263253413</v>
      </c>
      <c r="C41" s="16">
        <f t="shared" si="20"/>
        <v>5.574829011731095</v>
      </c>
      <c r="D41" s="16">
        <f t="shared" si="20"/>
        <v>19.439801428161267</v>
      </c>
      <c r="E41" s="16">
        <f t="shared" si="20"/>
        <v>710.5799402508436</v>
      </c>
      <c r="F41" s="16">
        <f t="shared" si="20"/>
        <v>12.655549317099327</v>
      </c>
      <c r="G41" s="16">
        <f t="shared" si="20"/>
        <v>769.1312898284893</v>
      </c>
      <c r="H41" s="16">
        <f t="shared" si="20"/>
        <v>923.1430604008481</v>
      </c>
      <c r="I41" s="16">
        <f t="shared" si="20"/>
        <v>27.1145717139036</v>
      </c>
      <c r="J41" s="16">
        <f t="shared" si="20"/>
        <v>57.045862631956425</v>
      </c>
      <c r="K41" s="16">
        <f t="shared" si="20"/>
        <v>65.21673624176857</v>
      </c>
      <c r="L41" s="16">
        <f t="shared" si="20"/>
        <v>220.40479945441373</v>
      </c>
      <c r="M41" s="16">
        <f t="shared" si="20"/>
        <v>328.04767689037357</v>
      </c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1.25" customHeight="1">
      <c r="A42" s="12" t="str">
        <f t="shared" si="15"/>
        <v>кумулятивно</v>
      </c>
      <c r="B42" s="13">
        <f aca="true" t="shared" si="21" ref="B42:M42">IF(B10=0,0,B26/B10*100)</f>
        <v>0.4651100263253413</v>
      </c>
      <c r="C42" s="13">
        <f t="shared" si="21"/>
        <v>2.8165560657973314</v>
      </c>
      <c r="D42" s="13">
        <f t="shared" si="21"/>
        <v>7.429515719899192</v>
      </c>
      <c r="E42" s="13">
        <f t="shared" si="21"/>
        <v>71.2336837130321</v>
      </c>
      <c r="F42" s="13">
        <f t="shared" si="21"/>
        <v>62.07945013827897</v>
      </c>
      <c r="G42" s="13">
        <f t="shared" si="21"/>
        <v>76.52319234980823</v>
      </c>
      <c r="H42" s="13">
        <f t="shared" si="21"/>
        <v>88.30929096928462</v>
      </c>
      <c r="I42" s="13">
        <f t="shared" si="21"/>
        <v>82.85586341971644</v>
      </c>
      <c r="J42" s="13">
        <f t="shared" si="21"/>
        <v>81.67056727239793</v>
      </c>
      <c r="K42" s="13">
        <f t="shared" si="21"/>
        <v>81.13290080423873</v>
      </c>
      <c r="L42" s="13">
        <f t="shared" si="21"/>
        <v>84.20258269332919</v>
      </c>
      <c r="M42" s="13">
        <f t="shared" si="21"/>
        <v>86.56827106968463</v>
      </c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8" customFormat="1" ht="11.25" customHeight="1">
      <c r="A43" s="15" t="str">
        <f t="shared" si="15"/>
        <v>Оплата комунальних послуг та енергоносіїв</v>
      </c>
      <c r="B43" s="16">
        <f aca="true" t="shared" si="22" ref="B43:M43">IF(B11=0,0,B27/B11*100)</f>
        <v>5.33203682033008</v>
      </c>
      <c r="C43" s="16">
        <f t="shared" si="22"/>
        <v>66.48808243341206</v>
      </c>
      <c r="D43" s="16">
        <f t="shared" si="22"/>
        <v>101.20321343972488</v>
      </c>
      <c r="E43" s="16">
        <f t="shared" si="22"/>
        <v>150.43609579773982</v>
      </c>
      <c r="F43" s="16">
        <f t="shared" si="22"/>
        <v>176.92454350437828</v>
      </c>
      <c r="G43" s="16">
        <f t="shared" si="22"/>
        <v>111.7869784538543</v>
      </c>
      <c r="H43" s="16">
        <f t="shared" si="22"/>
        <v>82.23675606295163</v>
      </c>
      <c r="I43" s="16">
        <f t="shared" si="22"/>
        <v>48.16994719953809</v>
      </c>
      <c r="J43" s="16">
        <f t="shared" si="22"/>
        <v>60.82669899127776</v>
      </c>
      <c r="K43" s="16">
        <f t="shared" si="22"/>
        <v>43.728746346631006</v>
      </c>
      <c r="L43" s="16">
        <f t="shared" si="22"/>
        <v>43.64460233392519</v>
      </c>
      <c r="M43" s="16">
        <f t="shared" si="22"/>
        <v>27.01295955101773</v>
      </c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4" customFormat="1" ht="11.25" customHeight="1">
      <c r="A44" s="12" t="str">
        <f t="shared" si="15"/>
        <v>кумулятивно</v>
      </c>
      <c r="B44" s="13">
        <f aca="true" t="shared" si="23" ref="B44:M44">IF(B12=0,0,B28/B12*100)</f>
        <v>5.33203682033008</v>
      </c>
      <c r="C44" s="13">
        <f t="shared" si="23"/>
        <v>34.96133629306895</v>
      </c>
      <c r="D44" s="13">
        <f t="shared" si="23"/>
        <v>54.00356065775762</v>
      </c>
      <c r="E44" s="13">
        <f t="shared" si="23"/>
        <v>68.91709521110381</v>
      </c>
      <c r="F44" s="13">
        <f t="shared" si="23"/>
        <v>75.30683353651446</v>
      </c>
      <c r="G44" s="13">
        <f t="shared" si="23"/>
        <v>77.03002521924182</v>
      </c>
      <c r="H44" s="13">
        <f t="shared" si="23"/>
        <v>77.27325747575753</v>
      </c>
      <c r="I44" s="13">
        <f t="shared" si="23"/>
        <v>75.54767159243491</v>
      </c>
      <c r="J44" s="13">
        <f t="shared" si="23"/>
        <v>74.60728305123698</v>
      </c>
      <c r="K44" s="13">
        <f t="shared" si="23"/>
        <v>70.33927654592908</v>
      </c>
      <c r="L44" s="13">
        <f t="shared" si="23"/>
        <v>66.44612144930505</v>
      </c>
      <c r="M44" s="13">
        <f t="shared" si="23"/>
        <v>60.964409428083776</v>
      </c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1.25">
      <c r="A45" s="19" t="str">
        <f t="shared" si="15"/>
        <v>Соціальне забезпечення</v>
      </c>
      <c r="B45" s="16">
        <f aca="true" t="shared" si="24" ref="B45:M45">IF(B13=0,0,B29/B13*100)</f>
        <v>38.90650430912094</v>
      </c>
      <c r="C45" s="16">
        <f t="shared" si="24"/>
        <v>73.3567572019039</v>
      </c>
      <c r="D45" s="16">
        <f t="shared" si="24"/>
        <v>98.15700451665508</v>
      </c>
      <c r="E45" s="16">
        <f t="shared" si="24"/>
        <v>94.41936082769115</v>
      </c>
      <c r="F45" s="16">
        <f t="shared" si="24"/>
        <v>64.85775628234201</v>
      </c>
      <c r="G45" s="16">
        <f t="shared" si="24"/>
        <v>104.66752408012663</v>
      </c>
      <c r="H45" s="16">
        <f t="shared" si="24"/>
        <v>93.68981339670619</v>
      </c>
      <c r="I45" s="16">
        <f t="shared" si="24"/>
        <v>111.52877109880659</v>
      </c>
      <c r="J45" s="16">
        <f t="shared" si="24"/>
        <v>119.83306419415638</v>
      </c>
      <c r="K45" s="16">
        <f t="shared" si="24"/>
        <v>100.18707823472617</v>
      </c>
      <c r="L45" s="16">
        <f t="shared" si="24"/>
        <v>109.60882113050336</v>
      </c>
      <c r="M45" s="16">
        <f t="shared" si="24"/>
        <v>37.65224933090535</v>
      </c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1.25" customHeight="1">
      <c r="A46" s="12" t="str">
        <f t="shared" si="15"/>
        <v>кумулятивно</v>
      </c>
      <c r="B46" s="13">
        <f aca="true" t="shared" si="25" ref="B46:M46">IF(B14=0,0,B30/B14*100)</f>
        <v>38.90650430912094</v>
      </c>
      <c r="C46" s="13">
        <f t="shared" si="25"/>
        <v>54.338911930888955</v>
      </c>
      <c r="D46" s="13">
        <f t="shared" si="25"/>
        <v>68.78760424153388</v>
      </c>
      <c r="E46" s="13">
        <f t="shared" si="25"/>
        <v>74.95107569316305</v>
      </c>
      <c r="F46" s="13">
        <f t="shared" si="25"/>
        <v>72.45195389770507</v>
      </c>
      <c r="G46" s="13">
        <f t="shared" si="25"/>
        <v>76.95884785307464</v>
      </c>
      <c r="H46" s="13">
        <f t="shared" si="25"/>
        <v>79.3125441247208</v>
      </c>
      <c r="I46" s="13">
        <f t="shared" si="25"/>
        <v>82.47875261065447</v>
      </c>
      <c r="J46" s="13">
        <f t="shared" si="25"/>
        <v>86.90157183029704</v>
      </c>
      <c r="K46" s="13">
        <f t="shared" si="25"/>
        <v>88.05299964940255</v>
      </c>
      <c r="L46" s="13">
        <f t="shared" si="25"/>
        <v>89.69072428796527</v>
      </c>
      <c r="M46" s="13">
        <f t="shared" si="25"/>
        <v>86.76334856699168</v>
      </c>
      <c r="N46" s="11"/>
      <c r="O46" s="11"/>
      <c r="P46" s="11"/>
      <c r="Q46" s="11"/>
      <c r="R46" s="11"/>
      <c r="S46" s="11"/>
      <c r="T46" s="11"/>
      <c r="U46" s="11"/>
      <c r="V46" s="11"/>
    </row>
    <row r="47" spans="1:22" s="32" customFormat="1" ht="11.25" customHeight="1">
      <c r="A47" s="19" t="str">
        <f t="shared" si="15"/>
        <v>Капітальні видатки</v>
      </c>
      <c r="B47" s="16">
        <f aca="true" t="shared" si="26" ref="B47:M47">IF(B15=0,0,B31/B15*100)</f>
        <v>0</v>
      </c>
      <c r="C47" s="16">
        <f t="shared" si="26"/>
        <v>0</v>
      </c>
      <c r="D47" s="16">
        <f t="shared" si="26"/>
        <v>0</v>
      </c>
      <c r="E47" s="16">
        <f t="shared" si="26"/>
        <v>0</v>
      </c>
      <c r="F47" s="16">
        <f t="shared" si="26"/>
        <v>0</v>
      </c>
      <c r="G47" s="16">
        <f t="shared" si="26"/>
        <v>0</v>
      </c>
      <c r="H47" s="16">
        <f t="shared" si="26"/>
        <v>0</v>
      </c>
      <c r="I47" s="16">
        <f t="shared" si="26"/>
        <v>0</v>
      </c>
      <c r="J47" s="16">
        <f t="shared" si="26"/>
        <v>0</v>
      </c>
      <c r="K47" s="16">
        <f t="shared" si="26"/>
        <v>0</v>
      </c>
      <c r="L47" s="16">
        <f t="shared" si="26"/>
        <v>0</v>
      </c>
      <c r="M47" s="16">
        <f t="shared" si="26"/>
        <v>0</v>
      </c>
      <c r="N47" s="11"/>
      <c r="O47" s="11"/>
      <c r="P47" s="11"/>
      <c r="Q47" s="11"/>
      <c r="R47" s="11"/>
      <c r="S47" s="11"/>
      <c r="T47" s="11"/>
      <c r="U47" s="11"/>
      <c r="V47" s="11"/>
    </row>
    <row r="48" spans="1:22" s="28" customFormat="1" ht="11.25" customHeight="1">
      <c r="A48" s="21" t="str">
        <f t="shared" si="15"/>
        <v>кумулятивно</v>
      </c>
      <c r="B48" s="22">
        <f aca="true" t="shared" si="27" ref="B48:M48">IF(B16=0,0,B32/B16*100)</f>
        <v>0</v>
      </c>
      <c r="C48" s="22">
        <f t="shared" si="27"/>
        <v>0</v>
      </c>
      <c r="D48" s="22">
        <f t="shared" si="27"/>
        <v>0</v>
      </c>
      <c r="E48" s="22">
        <f t="shared" si="27"/>
        <v>0</v>
      </c>
      <c r="F48" s="22">
        <f t="shared" si="27"/>
        <v>0</v>
      </c>
      <c r="G48" s="22">
        <f t="shared" si="27"/>
        <v>0</v>
      </c>
      <c r="H48" s="22">
        <f t="shared" si="27"/>
        <v>0</v>
      </c>
      <c r="I48" s="22">
        <f t="shared" si="27"/>
        <v>0</v>
      </c>
      <c r="J48" s="22">
        <f t="shared" si="27"/>
        <v>0</v>
      </c>
      <c r="K48" s="22">
        <f t="shared" si="27"/>
        <v>0</v>
      </c>
      <c r="L48" s="22">
        <f t="shared" si="27"/>
        <v>0</v>
      </c>
      <c r="M48" s="22">
        <f t="shared" si="27"/>
        <v>0</v>
      </c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4" customFormat="1" ht="11.25" customHeight="1">
      <c r="A49" s="23" t="str">
        <f t="shared" si="15"/>
        <v>Всього</v>
      </c>
      <c r="B49" s="24">
        <f aca="true" t="shared" si="28" ref="B49:M49">IF(B17=0,0,B33/B17*100)</f>
        <v>45.1307447589411</v>
      </c>
      <c r="C49" s="24">
        <f t="shared" si="28"/>
        <v>83.09234431627654</v>
      </c>
      <c r="D49" s="24">
        <f t="shared" si="28"/>
        <v>86.16859992237522</v>
      </c>
      <c r="E49" s="24">
        <f t="shared" si="28"/>
        <v>89.85680047052756</v>
      </c>
      <c r="F49" s="24">
        <f t="shared" si="28"/>
        <v>98.01462884544291</v>
      </c>
      <c r="G49" s="24">
        <f t="shared" si="28"/>
        <v>96.21021208458298</v>
      </c>
      <c r="H49" s="24">
        <f t="shared" si="28"/>
        <v>80.41100035466738</v>
      </c>
      <c r="I49" s="24">
        <f t="shared" si="28"/>
        <v>92.71957230641975</v>
      </c>
      <c r="J49" s="24">
        <f t="shared" si="28"/>
        <v>111.81572529578598</v>
      </c>
      <c r="K49" s="24">
        <f t="shared" si="28"/>
        <v>92.31902224232647</v>
      </c>
      <c r="L49" s="24">
        <f t="shared" si="28"/>
        <v>98.90520520313046</v>
      </c>
      <c r="M49" s="24">
        <f t="shared" si="28"/>
        <v>29.638566658428232</v>
      </c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4" customFormat="1" ht="11.25" customHeight="1">
      <c r="A50" s="25" t="str">
        <f t="shared" si="15"/>
        <v>кумулятивно</v>
      </c>
      <c r="B50" s="26">
        <f aca="true" t="shared" si="29" ref="B50:M50">IF(B18=0,0,B34/B18*100)</f>
        <v>45.1307447589411</v>
      </c>
      <c r="C50" s="26">
        <f t="shared" si="29"/>
        <v>64.26261833534879</v>
      </c>
      <c r="D50" s="26">
        <f t="shared" si="29"/>
        <v>71.28944271664547</v>
      </c>
      <c r="E50" s="26">
        <f t="shared" si="29"/>
        <v>75.8078413022846</v>
      </c>
      <c r="F50" s="26">
        <f t="shared" si="29"/>
        <v>79.74755541004157</v>
      </c>
      <c r="G50" s="26">
        <f t="shared" si="29"/>
        <v>82.42078927196192</v>
      </c>
      <c r="H50" s="26">
        <f t="shared" si="29"/>
        <v>82.13775159210356</v>
      </c>
      <c r="I50" s="26">
        <f t="shared" si="29"/>
        <v>83.21050114583862</v>
      </c>
      <c r="J50" s="26">
        <f t="shared" si="29"/>
        <v>86.01908059110583</v>
      </c>
      <c r="K50" s="26">
        <f t="shared" si="29"/>
        <v>86.62378613301827</v>
      </c>
      <c r="L50" s="26">
        <f t="shared" si="29"/>
        <v>87.70228957131022</v>
      </c>
      <c r="M50" s="26">
        <f t="shared" si="29"/>
        <v>83.1516729833369</v>
      </c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6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1.25" customHeight="1">
      <c r="A52" s="7" t="s">
        <v>24</v>
      </c>
      <c r="B52" s="8" t="s">
        <v>1</v>
      </c>
      <c r="C52" s="8" t="s">
        <v>2</v>
      </c>
      <c r="D52" s="8" t="s">
        <v>3</v>
      </c>
      <c r="E52" s="8" t="s">
        <v>4</v>
      </c>
      <c r="F52" s="8" t="s">
        <v>5</v>
      </c>
      <c r="G52" s="8" t="s">
        <v>6</v>
      </c>
      <c r="H52" s="8" t="s">
        <v>7</v>
      </c>
      <c r="I52" s="8" t="s">
        <v>8</v>
      </c>
      <c r="J52" s="8" t="s">
        <v>9</v>
      </c>
      <c r="K52" s="8" t="s">
        <v>10</v>
      </c>
      <c r="L52" s="8" t="s">
        <v>11</v>
      </c>
      <c r="M52" s="8" t="s">
        <v>12</v>
      </c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1.25" customHeight="1">
      <c r="A53" s="9" t="str">
        <f aca="true" t="shared" si="30" ref="A53:A66">A5</f>
        <v>Оплата праці і нарахування на заробітну плату</v>
      </c>
      <c r="B53" s="10">
        <f aca="true" t="shared" si="31" ref="B53:M53">B21-B5</f>
        <v>-81062.83583000008</v>
      </c>
      <c r="C53" s="10">
        <f t="shared" si="31"/>
        <v>-7633.761070000037</v>
      </c>
      <c r="D53" s="10">
        <f t="shared" si="31"/>
        <v>-15875.86453000005</v>
      </c>
      <c r="E53" s="10">
        <f t="shared" si="31"/>
        <v>-20829.851790000015</v>
      </c>
      <c r="F53" s="10">
        <f t="shared" si="31"/>
        <v>-8075.619330000074</v>
      </c>
      <c r="G53" s="10">
        <f t="shared" si="31"/>
        <v>-906.1313799999771</v>
      </c>
      <c r="H53" s="10">
        <f t="shared" si="31"/>
        <v>-10395.85330999989</v>
      </c>
      <c r="I53" s="10">
        <f t="shared" si="31"/>
        <v>-15982.313439999998</v>
      </c>
      <c r="J53" s="10">
        <f t="shared" si="31"/>
        <v>10721.070690000051</v>
      </c>
      <c r="K53" s="10">
        <f t="shared" si="31"/>
        <v>-2781.1538700000674</v>
      </c>
      <c r="L53" s="10">
        <f t="shared" si="31"/>
        <v>15077.754249999969</v>
      </c>
      <c r="M53" s="10">
        <f t="shared" si="31"/>
        <v>-199017.43490000005</v>
      </c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1.25" customHeight="1">
      <c r="A54" s="12" t="str">
        <f t="shared" si="30"/>
        <v>кумулятивно</v>
      </c>
      <c r="B54" s="13">
        <f aca="true" t="shared" si="32" ref="B54:M54">B22-B6</f>
        <v>-81062.83583000008</v>
      </c>
      <c r="C54" s="13">
        <f t="shared" si="32"/>
        <v>-88696.59690000012</v>
      </c>
      <c r="D54" s="13">
        <f t="shared" si="32"/>
        <v>-104572.46143000014</v>
      </c>
      <c r="E54" s="13">
        <f t="shared" si="32"/>
        <v>-125402.31322000013</v>
      </c>
      <c r="F54" s="13">
        <f t="shared" si="32"/>
        <v>-133477.93255000026</v>
      </c>
      <c r="G54" s="13">
        <f t="shared" si="32"/>
        <v>-134384.06393000018</v>
      </c>
      <c r="H54" s="13">
        <f t="shared" si="32"/>
        <v>-144779.9172400001</v>
      </c>
      <c r="I54" s="13">
        <f t="shared" si="32"/>
        <v>-160762.23068000004</v>
      </c>
      <c r="J54" s="13">
        <f t="shared" si="32"/>
        <v>-150041.15998999984</v>
      </c>
      <c r="K54" s="13">
        <f t="shared" si="32"/>
        <v>-152822.3138600001</v>
      </c>
      <c r="L54" s="13">
        <f t="shared" si="32"/>
        <v>-137744.55961000035</v>
      </c>
      <c r="M54" s="13">
        <f t="shared" si="32"/>
        <v>-336761.9945100006</v>
      </c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1.25" customHeight="1">
      <c r="A55" s="15" t="str">
        <f t="shared" si="30"/>
        <v>Продукти харчування</v>
      </c>
      <c r="B55" s="16">
        <f aca="true" t="shared" si="33" ref="B55:M55">B23-B7</f>
        <v>-8576.29611</v>
      </c>
      <c r="C55" s="16">
        <f t="shared" si="33"/>
        <v>-7123.974360000001</v>
      </c>
      <c r="D55" s="16">
        <f t="shared" si="33"/>
        <v>-2737.6272199999985</v>
      </c>
      <c r="E55" s="16">
        <f t="shared" si="33"/>
        <v>-5600.769170000001</v>
      </c>
      <c r="F55" s="16">
        <f t="shared" si="33"/>
        <v>-200.68073000000004</v>
      </c>
      <c r="G55" s="16">
        <f t="shared" si="33"/>
        <v>-534.0889000000025</v>
      </c>
      <c r="H55" s="16">
        <f t="shared" si="33"/>
        <v>-1257.6257500000002</v>
      </c>
      <c r="I55" s="16">
        <f t="shared" si="33"/>
        <v>-2340.34785</v>
      </c>
      <c r="J55" s="16">
        <f t="shared" si="33"/>
        <v>3793.66341999999</v>
      </c>
      <c r="K55" s="16">
        <f t="shared" si="33"/>
        <v>-4196.306369999997</v>
      </c>
      <c r="L55" s="16">
        <f t="shared" si="33"/>
        <v>-3367.9224700000013</v>
      </c>
      <c r="M55" s="16">
        <f t="shared" si="33"/>
        <v>-7806.4998399999995</v>
      </c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1.25" customHeight="1">
      <c r="A56" s="12" t="str">
        <f t="shared" si="30"/>
        <v>кумулятивно</v>
      </c>
      <c r="B56" s="13">
        <f aca="true" t="shared" si="34" ref="B56:M56">B24-B8</f>
        <v>-8576.29611</v>
      </c>
      <c r="C56" s="13">
        <f t="shared" si="34"/>
        <v>-15700.270470000001</v>
      </c>
      <c r="D56" s="13">
        <f t="shared" si="34"/>
        <v>-18437.897689999998</v>
      </c>
      <c r="E56" s="13">
        <f t="shared" si="34"/>
        <v>-24038.666859999998</v>
      </c>
      <c r="F56" s="13">
        <f t="shared" si="34"/>
        <v>-24239.347589999998</v>
      </c>
      <c r="G56" s="13">
        <f t="shared" si="34"/>
        <v>-24773.43649</v>
      </c>
      <c r="H56" s="13">
        <f t="shared" si="34"/>
        <v>-26031.06224</v>
      </c>
      <c r="I56" s="13">
        <f t="shared" si="34"/>
        <v>-28371.41008999999</v>
      </c>
      <c r="J56" s="13">
        <f t="shared" si="34"/>
        <v>-24577.746670000008</v>
      </c>
      <c r="K56" s="13">
        <f t="shared" si="34"/>
        <v>-28774.05304</v>
      </c>
      <c r="L56" s="13">
        <f t="shared" si="34"/>
        <v>-32141.975510000004</v>
      </c>
      <c r="M56" s="13">
        <f t="shared" si="34"/>
        <v>-39948.47535000001</v>
      </c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1.25" customHeight="1">
      <c r="A57" s="15" t="str">
        <f t="shared" si="30"/>
        <v>Медикаменти та перев'язувальні матеріали</v>
      </c>
      <c r="B57" s="16">
        <f aca="true" t="shared" si="35" ref="B57:M57">B25-B9</f>
        <v>-1510.4152800000002</v>
      </c>
      <c r="C57" s="16">
        <f t="shared" si="35"/>
        <v>-1221.5368899999999</v>
      </c>
      <c r="D57" s="16">
        <f t="shared" si="35"/>
        <v>-869.81652</v>
      </c>
      <c r="E57" s="16">
        <f t="shared" si="35"/>
        <v>2370.8208500000005</v>
      </c>
      <c r="F57" s="16">
        <f t="shared" si="35"/>
        <v>-692.2702800000002</v>
      </c>
      <c r="G57" s="16">
        <f t="shared" si="35"/>
        <v>707.7134000000001</v>
      </c>
      <c r="H57" s="16">
        <f t="shared" si="35"/>
        <v>601.67642</v>
      </c>
      <c r="I57" s="16">
        <f t="shared" si="35"/>
        <v>-374.40297</v>
      </c>
      <c r="J57" s="16">
        <f t="shared" si="35"/>
        <v>-119.18012000000004</v>
      </c>
      <c r="K57" s="16">
        <f t="shared" si="35"/>
        <v>-70.99125000000004</v>
      </c>
      <c r="L57" s="16">
        <f t="shared" si="35"/>
        <v>169.48902</v>
      </c>
      <c r="M57" s="16">
        <f t="shared" si="35"/>
        <v>142.68259</v>
      </c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1.25" customHeight="1">
      <c r="A58" s="12" t="str">
        <f t="shared" si="30"/>
        <v>кумулятивно</v>
      </c>
      <c r="B58" s="13">
        <f aca="true" t="shared" si="36" ref="B58:M58">B26-B10</f>
        <v>-1510.4152800000002</v>
      </c>
      <c r="C58" s="13">
        <f t="shared" si="36"/>
        <v>-2731.9521700000005</v>
      </c>
      <c r="D58" s="13">
        <f t="shared" si="36"/>
        <v>-3601.7686900000003</v>
      </c>
      <c r="E58" s="13">
        <f t="shared" si="36"/>
        <v>-1230.9478399999998</v>
      </c>
      <c r="F58" s="13">
        <f t="shared" si="36"/>
        <v>-1923.2181199999995</v>
      </c>
      <c r="G58" s="13">
        <f t="shared" si="36"/>
        <v>-1215.504719999999</v>
      </c>
      <c r="H58" s="13">
        <f t="shared" si="36"/>
        <v>-613.8282999999992</v>
      </c>
      <c r="I58" s="13">
        <f t="shared" si="36"/>
        <v>-988.2312699999993</v>
      </c>
      <c r="J58" s="13">
        <f t="shared" si="36"/>
        <v>-1107.4113899999993</v>
      </c>
      <c r="K58" s="13">
        <f t="shared" si="36"/>
        <v>-1178.4026399999993</v>
      </c>
      <c r="L58" s="13">
        <f t="shared" si="36"/>
        <v>-1008.9136199999994</v>
      </c>
      <c r="M58" s="13">
        <f t="shared" si="36"/>
        <v>-866.231029999999</v>
      </c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1.25" customHeight="1">
      <c r="A59" s="15" t="str">
        <f t="shared" si="30"/>
        <v>Оплата комунальних послуг та енергоносіїв</v>
      </c>
      <c r="B59" s="16">
        <f aca="true" t="shared" si="37" ref="B59:M59">B27-B11</f>
        <v>-67755.22742000001</v>
      </c>
      <c r="C59" s="16">
        <f t="shared" si="37"/>
        <v>-22541.42082999999</v>
      </c>
      <c r="D59" s="16">
        <f t="shared" si="37"/>
        <v>673.9405200000037</v>
      </c>
      <c r="E59" s="16">
        <f t="shared" si="37"/>
        <v>17978.648699999998</v>
      </c>
      <c r="F59" s="16">
        <f t="shared" si="37"/>
        <v>11149.03252</v>
      </c>
      <c r="G59" s="16">
        <f t="shared" si="37"/>
        <v>1431.651350000002</v>
      </c>
      <c r="H59" s="16">
        <f t="shared" si="37"/>
        <v>-2238.274199999998</v>
      </c>
      <c r="I59" s="16">
        <f t="shared" si="37"/>
        <v>-8811.62185</v>
      </c>
      <c r="J59" s="16">
        <f t="shared" si="37"/>
        <v>-7664.959840000001</v>
      </c>
      <c r="K59" s="16">
        <f t="shared" si="37"/>
        <v>-27644.39092</v>
      </c>
      <c r="L59" s="16">
        <f t="shared" si="37"/>
        <v>-34199.953519999995</v>
      </c>
      <c r="M59" s="16">
        <f t="shared" si="37"/>
        <v>-49036.17219000001</v>
      </c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1.25" customHeight="1">
      <c r="A60" s="12" t="str">
        <f t="shared" si="30"/>
        <v>кумулятивно</v>
      </c>
      <c r="B60" s="13">
        <f aca="true" t="shared" si="38" ref="B60:M60">B28-B12</f>
        <v>-67755.22742000001</v>
      </c>
      <c r="C60" s="13">
        <f t="shared" si="38"/>
        <v>-90296.64824999998</v>
      </c>
      <c r="D60" s="13">
        <f t="shared" si="38"/>
        <v>-89622.70772999998</v>
      </c>
      <c r="E60" s="13">
        <f t="shared" si="38"/>
        <v>-71644.05903</v>
      </c>
      <c r="F60" s="13">
        <f t="shared" si="38"/>
        <v>-60495.026509999996</v>
      </c>
      <c r="G60" s="13">
        <f t="shared" si="38"/>
        <v>-59063.375159999996</v>
      </c>
      <c r="H60" s="13">
        <f t="shared" si="38"/>
        <v>-61301.64935999998</v>
      </c>
      <c r="I60" s="13">
        <f t="shared" si="38"/>
        <v>-70113.27121</v>
      </c>
      <c r="J60" s="13">
        <f t="shared" si="38"/>
        <v>-77778.23105000003</v>
      </c>
      <c r="K60" s="13">
        <f t="shared" si="38"/>
        <v>-105422.62197000001</v>
      </c>
      <c r="L60" s="13">
        <f t="shared" si="38"/>
        <v>-139622.57549000002</v>
      </c>
      <c r="M60" s="13">
        <f t="shared" si="38"/>
        <v>-188658.74768000003</v>
      </c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1.25">
      <c r="A61" s="19" t="str">
        <f t="shared" si="30"/>
        <v>Соціальне забезпечення</v>
      </c>
      <c r="B61" s="16">
        <f aca="true" t="shared" si="39" ref="B61:M61">B29-B13</f>
        <v>-8557.031760000002</v>
      </c>
      <c r="C61" s="16">
        <f t="shared" si="39"/>
        <v>-3028.221419999998</v>
      </c>
      <c r="D61" s="16">
        <f t="shared" si="39"/>
        <v>-230.04723000000195</v>
      </c>
      <c r="E61" s="16">
        <f t="shared" si="39"/>
        <v>-668.8046699999977</v>
      </c>
      <c r="F61" s="16">
        <f t="shared" si="39"/>
        <v>-5763.726299999998</v>
      </c>
      <c r="G61" s="16">
        <f t="shared" si="39"/>
        <v>502.8848900000012</v>
      </c>
      <c r="H61" s="16">
        <f t="shared" si="39"/>
        <v>-795.5852399999967</v>
      </c>
      <c r="I61" s="16">
        <f t="shared" si="39"/>
        <v>1126.1369600000035</v>
      </c>
      <c r="J61" s="16">
        <f t="shared" si="39"/>
        <v>2647.40849</v>
      </c>
      <c r="K61" s="16">
        <f t="shared" si="39"/>
        <v>20.01362999999401</v>
      </c>
      <c r="L61" s="16">
        <f t="shared" si="39"/>
        <v>975.2302199999976</v>
      </c>
      <c r="M61" s="16">
        <f t="shared" si="39"/>
        <v>-4964.555140000004</v>
      </c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1.25" customHeight="1">
      <c r="A62" s="12" t="str">
        <f t="shared" si="30"/>
        <v>кумулятивно</v>
      </c>
      <c r="B62" s="13">
        <f aca="true" t="shared" si="40" ref="B62:M62">B30-B14</f>
        <v>-8557.031760000002</v>
      </c>
      <c r="C62" s="13">
        <f t="shared" si="40"/>
        <v>-11585.25318</v>
      </c>
      <c r="D62" s="13">
        <f t="shared" si="40"/>
        <v>-11815.300410000003</v>
      </c>
      <c r="E62" s="13">
        <f t="shared" si="40"/>
        <v>-12484.105080000001</v>
      </c>
      <c r="F62" s="13">
        <f t="shared" si="40"/>
        <v>-18247.831380000003</v>
      </c>
      <c r="G62" s="13">
        <f t="shared" si="40"/>
        <v>-17744.946490000002</v>
      </c>
      <c r="H62" s="13">
        <f t="shared" si="40"/>
        <v>-18540.531730000002</v>
      </c>
      <c r="I62" s="13">
        <f t="shared" si="40"/>
        <v>-17414.39477</v>
      </c>
      <c r="J62" s="13">
        <f t="shared" si="40"/>
        <v>-14766.986279999997</v>
      </c>
      <c r="K62" s="13">
        <f t="shared" si="40"/>
        <v>-14746.97265000001</v>
      </c>
      <c r="L62" s="13">
        <f t="shared" si="40"/>
        <v>-13771.742430000013</v>
      </c>
      <c r="M62" s="13">
        <f t="shared" si="40"/>
        <v>-18736.29757000001</v>
      </c>
      <c r="N62" s="11"/>
      <c r="O62" s="11"/>
      <c r="P62" s="11"/>
      <c r="Q62" s="11"/>
      <c r="R62" s="11"/>
      <c r="S62" s="11"/>
      <c r="T62" s="11"/>
      <c r="U62" s="11"/>
      <c r="V62" s="11"/>
    </row>
    <row r="63" spans="1:22" s="32" customFormat="1" ht="11.25" customHeight="1">
      <c r="A63" s="19" t="str">
        <f t="shared" si="30"/>
        <v>Капітальні видатки</v>
      </c>
      <c r="B63" s="16">
        <f aca="true" t="shared" si="41" ref="B63:M63">B31-B15</f>
        <v>0</v>
      </c>
      <c r="C63" s="16">
        <f t="shared" si="41"/>
        <v>0</v>
      </c>
      <c r="D63" s="16">
        <f t="shared" si="41"/>
        <v>0</v>
      </c>
      <c r="E63" s="16">
        <f t="shared" si="41"/>
        <v>0</v>
      </c>
      <c r="F63" s="16">
        <f t="shared" si="41"/>
        <v>0</v>
      </c>
      <c r="G63" s="16">
        <f t="shared" si="41"/>
        <v>-5.91</v>
      </c>
      <c r="H63" s="16">
        <f t="shared" si="41"/>
        <v>-24.873</v>
      </c>
      <c r="I63" s="16">
        <f t="shared" si="41"/>
        <v>0</v>
      </c>
      <c r="J63" s="16">
        <f t="shared" si="41"/>
        <v>-185.1</v>
      </c>
      <c r="K63" s="16">
        <f t="shared" si="41"/>
        <v>-1384.984</v>
      </c>
      <c r="L63" s="16">
        <f t="shared" si="41"/>
        <v>-275.11</v>
      </c>
      <c r="M63" s="16">
        <f t="shared" si="41"/>
        <v>-1167.555</v>
      </c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1.25" customHeight="1">
      <c r="A64" s="21" t="str">
        <f t="shared" si="30"/>
        <v>кумулятивно</v>
      </c>
      <c r="B64" s="22">
        <f aca="true" t="shared" si="42" ref="B64:M64">B32-B16</f>
        <v>0</v>
      </c>
      <c r="C64" s="22">
        <f t="shared" si="42"/>
        <v>0</v>
      </c>
      <c r="D64" s="22">
        <f t="shared" si="42"/>
        <v>0</v>
      </c>
      <c r="E64" s="22">
        <f t="shared" si="42"/>
        <v>0</v>
      </c>
      <c r="F64" s="22">
        <f t="shared" si="42"/>
        <v>0</v>
      </c>
      <c r="G64" s="22">
        <f t="shared" si="42"/>
        <v>-5.91</v>
      </c>
      <c r="H64" s="22">
        <f t="shared" si="42"/>
        <v>-30.783</v>
      </c>
      <c r="I64" s="22">
        <f t="shared" si="42"/>
        <v>-30.783</v>
      </c>
      <c r="J64" s="22">
        <f t="shared" si="42"/>
        <v>-215.88299999999998</v>
      </c>
      <c r="K64" s="22">
        <f t="shared" si="42"/>
        <v>-1600.867</v>
      </c>
      <c r="L64" s="22">
        <f t="shared" si="42"/>
        <v>-1875.9769999999999</v>
      </c>
      <c r="M64" s="22">
        <f t="shared" si="42"/>
        <v>-3043.532</v>
      </c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0" customFormat="1" ht="11.25" customHeight="1">
      <c r="A65" s="23" t="str">
        <f t="shared" si="30"/>
        <v>Всього</v>
      </c>
      <c r="B65" s="24">
        <f aca="true" t="shared" si="43" ref="B65:M65">B33-B17</f>
        <v>-271935.62476000015</v>
      </c>
      <c r="C65" s="24">
        <f t="shared" si="43"/>
        <v>-85140.05723999982</v>
      </c>
      <c r="D65" s="24">
        <f t="shared" si="43"/>
        <v>-65265.618019999994</v>
      </c>
      <c r="E65" s="24">
        <f t="shared" si="43"/>
        <v>-47988.51240999985</v>
      </c>
      <c r="F65" s="24">
        <f t="shared" si="43"/>
        <v>-8324.637400000007</v>
      </c>
      <c r="G65" s="24">
        <f t="shared" si="43"/>
        <v>-17364.02571000019</v>
      </c>
      <c r="H65" s="24">
        <f t="shared" si="43"/>
        <v>-90599.37861999992</v>
      </c>
      <c r="I65" s="24">
        <f t="shared" si="43"/>
        <v>-26973.437109999883</v>
      </c>
      <c r="J65" s="24">
        <f t="shared" si="43"/>
        <v>47013.79726999998</v>
      </c>
      <c r="K65" s="24">
        <f t="shared" si="43"/>
        <v>-33050.064370000095</v>
      </c>
      <c r="L65" s="24">
        <f t="shared" si="43"/>
        <v>-4724.671020000009</v>
      </c>
      <c r="M65" s="24">
        <f t="shared" si="43"/>
        <v>-294042.85294999985</v>
      </c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4" customFormat="1" ht="11.25" customHeight="1">
      <c r="A66" s="25" t="str">
        <f t="shared" si="30"/>
        <v>кумулятивно</v>
      </c>
      <c r="B66" s="26">
        <f aca="true" t="shared" si="44" ref="B66:M66">B34-B18</f>
        <v>-271935.62476000015</v>
      </c>
      <c r="C66" s="26">
        <f t="shared" si="44"/>
        <v>-357075.68200000003</v>
      </c>
      <c r="D66" s="26">
        <f t="shared" si="44"/>
        <v>-422341.30001999997</v>
      </c>
      <c r="E66" s="26">
        <f t="shared" si="44"/>
        <v>-470329.8124299997</v>
      </c>
      <c r="F66" s="26">
        <f t="shared" si="44"/>
        <v>-478654.4498299998</v>
      </c>
      <c r="G66" s="26">
        <f t="shared" si="44"/>
        <v>-496018.47554</v>
      </c>
      <c r="H66" s="26">
        <f t="shared" si="44"/>
        <v>-586617.8541600001</v>
      </c>
      <c r="I66" s="26">
        <f t="shared" si="44"/>
        <v>-613591.2912699999</v>
      </c>
      <c r="J66" s="26">
        <f t="shared" si="44"/>
        <v>-566577.494</v>
      </c>
      <c r="K66" s="26">
        <f t="shared" si="44"/>
        <v>-599627.5583699998</v>
      </c>
      <c r="L66" s="26">
        <f t="shared" si="44"/>
        <v>-604352.22939</v>
      </c>
      <c r="M66" s="26">
        <f t="shared" si="44"/>
        <v>-898395.0823400002</v>
      </c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1.2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11"/>
      <c r="O67" s="11"/>
      <c r="P67" s="11"/>
      <c r="Q67" s="11"/>
      <c r="R67" s="11"/>
      <c r="S67" s="11"/>
      <c r="T67" s="11"/>
      <c r="U67" s="11"/>
      <c r="V67" s="11"/>
    </row>
    <row r="68" spans="2:13" ht="11.2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 ht="11.2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 ht="11.2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1.2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1.2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1.2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1.2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1.2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1.2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1.2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1.25" customHeight="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1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1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1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1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1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1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1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1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1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1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1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ht="11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ht="11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ht="11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ht="11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ht="11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ht="11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ht="11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ht="11.2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ht="11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 ht="11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 ht="11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ht="11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ht="11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ht="11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ht="11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ht="11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ht="11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ht="11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ht="11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ht="11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ht="11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ht="11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ht="11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ht="11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ht="11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ht="11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ht="11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ht="11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ht="11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ht="11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ht="11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ht="11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ht="11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ht="11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ht="11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ht="11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ht="11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ht="11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ht="11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ht="11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ht="11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ht="11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ht="11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ht="11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ht="11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ht="11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ht="11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ht="11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ht="11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ht="11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ht="11.2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ht="11.2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ht="11.2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ht="11.2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ht="11.2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ht="11.2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ht="11.2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ht="11.2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ht="11.2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ht="11.2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ht="11.2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ht="11.2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ht="11.2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ht="11.2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ht="11.2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ht="11.2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ht="11.2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ht="11.2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ht="11.2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2:13" ht="11.2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2:13" ht="11.2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2021-01-04T09:14:54Z</dcterms:created>
  <dcterms:modified xsi:type="dcterms:W3CDTF">2021-12-13T08:10:39Z</dcterms:modified>
  <cp:category/>
  <cp:version/>
  <cp:contentType/>
  <cp:contentStatus/>
</cp:coreProperties>
</file>