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showSheetTabs="0" xWindow="19185" yWindow="65521" windowWidth="19170" windowHeight="13515" activeTab="0"/>
  </bookViews>
  <sheets>
    <sheet name="v_zv" sheetId="1" r:id="rId1"/>
  </sheets>
  <definedNames>
    <definedName name="_xlnm.Print_Area" localSheetId="0">'v_zv'!$A:$IV</definedName>
  </definedNames>
  <calcPr fullCalcOnLoad="1"/>
</workbook>
</file>

<file path=xl/sharedStrings.xml><?xml version="1.0" encoding="utf-8"?>
<sst xmlns="http://schemas.openxmlformats.org/spreadsheetml/2006/main" count="68" uniqueCount="26">
  <si>
    <t>станом на</t>
  </si>
  <si>
    <t>січень</t>
  </si>
  <si>
    <t xml:space="preserve">лютий 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</si>
  <si>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</si>
  <si>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</si>
  <si>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</si>
  <si>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</si>
  <si>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</si>
  <si>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</si>
  <si>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</si>
  <si>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</si>
  <si>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</si>
  <si>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</si>
  <si>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кумулятивно</t>
  </si>
  <si>
    <t>Всього</t>
  </si>
  <si>
    <t>Оплата праці і нарахування на заробітну плату</t>
  </si>
  <si>
    <t>Продукти харчування</t>
  </si>
  <si>
    <t>Медикаменти та перев'язувальні матеріали</t>
  </si>
  <si>
    <t>Оплата комунальних послуг та енергоносіїв</t>
  </si>
  <si>
    <t>Соціальне забезпечення</t>
  </si>
  <si>
    <t>Капітальні видатки</t>
  </si>
  <si>
    <t>Планові показники</t>
  </si>
  <si>
    <t>Фактичні показники</t>
  </si>
  <si>
    <t>Відсотки</t>
  </si>
  <si>
    <t>Відхилення</t>
  </si>
  <si>
    <t>Видатки загального фонду обласного бюджету Луганської області</t>
  </si>
</sst>
</file>

<file path=xl/styles.xml><?xml version="1.0" encoding="utf-8"?>
<styleSheet xmlns="http://schemas.openxmlformats.org/spreadsheetml/2006/main">
  <numFmts count="4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&quot;р.&quot;_-;\-* #,##0&quot;р.&quot;_-;_-* &quot;-&quot;&quot;р.&quot;_-;_-@_-"/>
    <numFmt numFmtId="181" formatCode="_-* #,##0_р_._-;\-* #,##0_р_._-;_-* &quot;-&quot;_р_._-;_-@_-"/>
    <numFmt numFmtId="182" formatCode="_-* #,##0.00&quot;р.&quot;_-;\-* #,##0.00&quot;р.&quot;_-;_-* &quot;-&quot;??&quot;р.&quot;_-;_-@_-"/>
    <numFmt numFmtId="183" formatCode="_-* #,##0.00_р_._-;\-* #,##0.00_р_._-;_-* &quot;-&quot;??_р_._-;_-@_-"/>
    <numFmt numFmtId="184" formatCode="#,##0.0_ ;[Red]\-#,##0.0\ "/>
    <numFmt numFmtId="185" formatCode="#,##0.0&quot;₴&quot;;[Red]\-#,##0.0&quot;₴&quot;"/>
    <numFmt numFmtId="186" formatCode="[$-422]d\ mmmm\ yyyy&quot; р.&quot;"/>
    <numFmt numFmtId="187" formatCode="#,##0.000_ ;[Red]\-#,##0.000\ "/>
    <numFmt numFmtId="188" formatCode="0.0_ ;\-0.0\ "/>
    <numFmt numFmtId="189" formatCode="#,##0.0"/>
    <numFmt numFmtId="190" formatCode="#,##0_ ;[Red]\-#,##0\ "/>
    <numFmt numFmtId="191" formatCode="0_ ;[Red]\-0\ "/>
    <numFmt numFmtId="192" formatCode="#,##0.00_ ;[Red]\-#,##0.00\ "/>
    <numFmt numFmtId="193" formatCode="0.0000"/>
    <numFmt numFmtId="194" formatCode="0.000"/>
    <numFmt numFmtId="195" formatCode="0.0"/>
    <numFmt numFmtId="196" formatCode="#,##0.0;[Red]#,##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#,##0.0000_ ;[Red]\-#,##0.0000\ "/>
  </numFmts>
  <fonts count="28">
    <font>
      <sz val="8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2"/>
    </font>
    <font>
      <sz val="10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sz val="7.5"/>
      <name val="Arial Cyr"/>
      <family val="0"/>
    </font>
    <font>
      <i/>
      <sz val="8"/>
      <name val="Arial Cyr"/>
      <family val="2"/>
    </font>
    <font>
      <b/>
      <i/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3"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72">
      <alignment/>
      <protection/>
    </xf>
    <xf numFmtId="49" fontId="0" fillId="0" borderId="0" xfId="72" applyNumberFormat="1" applyFont="1" applyBorder="1" applyAlignment="1">
      <alignment horizontal="center" vertical="center" wrapText="1"/>
      <protection/>
    </xf>
    <xf numFmtId="49" fontId="22" fillId="0" borderId="0" xfId="72" applyNumberFormat="1" applyFont="1" applyBorder="1" applyAlignment="1">
      <alignment horizontal="right" vertical="center" wrapText="1"/>
      <protection/>
    </xf>
    <xf numFmtId="14" fontId="23" fillId="0" borderId="0" xfId="72" applyNumberFormat="1" applyFont="1" applyBorder="1" applyAlignment="1">
      <alignment horizontal="left" vertical="center" wrapText="1"/>
      <protection/>
    </xf>
    <xf numFmtId="0" fontId="22" fillId="0" borderId="10" xfId="72" applyFont="1" applyBorder="1" applyAlignment="1">
      <alignment/>
      <protection/>
    </xf>
    <xf numFmtId="49" fontId="22" fillId="0" borderId="10" xfId="72" applyNumberFormat="1" applyFont="1" applyBorder="1" applyAlignment="1">
      <alignment horizontal="center" vertical="center" wrapText="1"/>
      <protection/>
    </xf>
    <xf numFmtId="0" fontId="24" fillId="6" borderId="11" xfId="72" applyFont="1" applyFill="1" applyBorder="1" applyAlignment="1">
      <alignment horizontal="center"/>
      <protection/>
    </xf>
    <xf numFmtId="0" fontId="25" fillId="6" borderId="11" xfId="72" applyFont="1" applyFill="1" applyBorder="1" applyAlignment="1">
      <alignment horizontal="center"/>
      <protection/>
    </xf>
    <xf numFmtId="0" fontId="0" fillId="0" borderId="12" xfId="72" applyFont="1" applyFill="1" applyBorder="1">
      <alignment/>
      <protection/>
    </xf>
    <xf numFmtId="184" fontId="26" fillId="0" borderId="12" xfId="72" applyNumberFormat="1" applyFont="1" applyFill="1" applyBorder="1">
      <alignment/>
      <protection/>
    </xf>
    <xf numFmtId="0" fontId="27" fillId="0" borderId="0" xfId="72" applyFont="1" applyFill="1">
      <alignment/>
      <protection/>
    </xf>
    <xf numFmtId="0" fontId="26" fillId="0" borderId="13" xfId="72" applyFont="1" applyFill="1" applyBorder="1">
      <alignment/>
      <protection/>
    </xf>
    <xf numFmtId="184" fontId="0" fillId="0" borderId="13" xfId="72" applyNumberFormat="1" applyFill="1" applyBorder="1">
      <alignment/>
      <protection/>
    </xf>
    <xf numFmtId="0" fontId="26" fillId="0" borderId="0" xfId="72" applyFont="1">
      <alignment/>
      <protection/>
    </xf>
    <xf numFmtId="0" fontId="0" fillId="0" borderId="13" xfId="72" applyFont="1" applyFill="1" applyBorder="1">
      <alignment/>
      <protection/>
    </xf>
    <xf numFmtId="184" fontId="26" fillId="0" borderId="13" xfId="72" applyNumberFormat="1" applyFont="1" applyFill="1" applyBorder="1">
      <alignment/>
      <protection/>
    </xf>
    <xf numFmtId="0" fontId="26" fillId="0" borderId="0" xfId="72" applyFont="1" applyFill="1">
      <alignment/>
      <protection/>
    </xf>
    <xf numFmtId="0" fontId="0" fillId="0" borderId="0" xfId="72" applyFill="1">
      <alignment/>
      <protection/>
    </xf>
    <xf numFmtId="0" fontId="0" fillId="0" borderId="13" xfId="72" applyFont="1" applyFill="1" applyBorder="1">
      <alignment/>
      <protection/>
    </xf>
    <xf numFmtId="0" fontId="0" fillId="0" borderId="0" xfId="72" applyFont="1">
      <alignment/>
      <protection/>
    </xf>
    <xf numFmtId="0" fontId="26" fillId="0" borderId="14" xfId="72" applyFont="1" applyFill="1" applyBorder="1">
      <alignment/>
      <protection/>
    </xf>
    <xf numFmtId="184" fontId="26" fillId="0" borderId="14" xfId="72" applyNumberFormat="1" applyFont="1" applyFill="1" applyBorder="1">
      <alignment/>
      <protection/>
    </xf>
    <xf numFmtId="0" fontId="24" fillId="0" borderId="11" xfId="72" applyFont="1" applyFill="1" applyBorder="1">
      <alignment/>
      <protection/>
    </xf>
    <xf numFmtId="184" fontId="24" fillId="0" borderId="11" xfId="72" applyNumberFormat="1" applyFont="1" applyFill="1" applyBorder="1">
      <alignment/>
      <protection/>
    </xf>
    <xf numFmtId="0" fontId="26" fillId="0" borderId="15" xfId="72" applyFont="1" applyFill="1" applyBorder="1">
      <alignment/>
      <protection/>
    </xf>
    <xf numFmtId="184" fontId="26" fillId="0" borderId="15" xfId="72" applyNumberFormat="1" applyFont="1" applyFill="1" applyBorder="1">
      <alignment/>
      <protection/>
    </xf>
    <xf numFmtId="184" fontId="27" fillId="0" borderId="0" xfId="72" applyNumberFormat="1" applyFont="1" applyFill="1">
      <alignment/>
      <protection/>
    </xf>
    <xf numFmtId="0" fontId="27" fillId="0" borderId="0" xfId="72" applyFont="1">
      <alignment/>
      <protection/>
    </xf>
    <xf numFmtId="0" fontId="26" fillId="0" borderId="0" xfId="72" applyFont="1" applyFill="1">
      <alignment/>
      <protection/>
    </xf>
    <xf numFmtId="0" fontId="24" fillId="24" borderId="11" xfId="72" applyFont="1" applyFill="1" applyBorder="1" applyAlignment="1">
      <alignment horizontal="center"/>
      <protection/>
    </xf>
    <xf numFmtId="0" fontId="25" fillId="24" borderId="11" xfId="72" applyFont="1" applyFill="1" applyBorder="1" applyAlignment="1">
      <alignment horizontal="center"/>
      <protection/>
    </xf>
    <xf numFmtId="0" fontId="24" fillId="0" borderId="0" xfId="72" applyFont="1">
      <alignment/>
      <protection/>
    </xf>
    <xf numFmtId="184" fontId="0" fillId="0" borderId="0" xfId="72" applyNumberFormat="1">
      <alignment/>
      <protection/>
    </xf>
    <xf numFmtId="0" fontId="24" fillId="0" borderId="10" xfId="72" applyFont="1" applyBorder="1" applyAlignment="1">
      <alignment horizontal="center"/>
      <protection/>
    </xf>
    <xf numFmtId="49" fontId="21" fillId="0" borderId="0" xfId="72" applyNumberFormat="1" applyFont="1" applyAlignment="1">
      <alignment horizontal="center" vertical="center" wrapText="1"/>
      <protection/>
    </xf>
  </cellXfs>
  <cellStyles count="68">
    <cellStyle name="Normal" xfId="0"/>
    <cellStyle name="20% - Акцент1" xfId="16"/>
    <cellStyle name="20% — акцент1" xfId="17"/>
    <cellStyle name="20% - Акцент2" xfId="18"/>
    <cellStyle name="20% — акцент2" xfId="19"/>
    <cellStyle name="20% - Акцент3" xfId="20"/>
    <cellStyle name="20% — акцент3" xfId="21"/>
    <cellStyle name="20% - Акцент4" xfId="22"/>
    <cellStyle name="20% — акцент4" xfId="23"/>
    <cellStyle name="20% - Акцент5" xfId="24"/>
    <cellStyle name="20% — акцент5" xfId="25"/>
    <cellStyle name="20% - Акцент6" xfId="26"/>
    <cellStyle name="20% — акцент6" xfId="27"/>
    <cellStyle name="40% - Акцент1" xfId="28"/>
    <cellStyle name="40% — акцент1" xfId="29"/>
    <cellStyle name="40% - Акцент2" xfId="30"/>
    <cellStyle name="40% — акцент2" xfId="31"/>
    <cellStyle name="40% - Акцент3" xfId="32"/>
    <cellStyle name="40% — акцент3" xfId="33"/>
    <cellStyle name="40% - Акцент4" xfId="34"/>
    <cellStyle name="40% — акцент4" xfId="35"/>
    <cellStyle name="40% - Акцент5" xfId="36"/>
    <cellStyle name="40% — акцент5" xfId="37"/>
    <cellStyle name="40% - Акцент6" xfId="38"/>
    <cellStyle name="40% — акцент6" xfId="39"/>
    <cellStyle name="60% - Акцент1" xfId="40"/>
    <cellStyle name="60% — акцент1" xfId="41"/>
    <cellStyle name="60% - Акцент2" xfId="42"/>
    <cellStyle name="60% — акцент2" xfId="43"/>
    <cellStyle name="60% - Акцент3" xfId="44"/>
    <cellStyle name="60% — акцент3" xfId="45"/>
    <cellStyle name="60% - Акцент4" xfId="46"/>
    <cellStyle name="60% — акцент4" xfId="47"/>
    <cellStyle name="60% - Акцент5" xfId="48"/>
    <cellStyle name="60% — акцент5" xfId="49"/>
    <cellStyle name="60% - Акцент6" xfId="50"/>
    <cellStyle name="60% — акцент6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Обычный_План_факт_r" xfId="72"/>
    <cellStyle name="Followed Hyperlink" xfId="73"/>
    <cellStyle name="Плохой" xfId="74"/>
    <cellStyle name="Пояснение" xfId="75"/>
    <cellStyle name="Примечание" xfId="76"/>
    <cellStyle name="Percent" xfId="77"/>
    <cellStyle name="Связанная ячейка" xfId="78"/>
    <cellStyle name="Текст предупреждения" xfId="79"/>
    <cellStyle name="Comma" xfId="80"/>
    <cellStyle name="Comma [0]" xfId="81"/>
    <cellStyle name="Хороший" xfId="8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V160"/>
  <sheetViews>
    <sheetView showGridLines="0" showRowColHeaders="0" showZeros="0" tabSelected="1" showOutlineSymbols="0" workbookViewId="0" topLeftCell="A1">
      <selection activeCell="F3" sqref="F3"/>
    </sheetView>
  </sheetViews>
  <sheetFormatPr defaultColWidth="9.140625" defaultRowHeight="12"/>
  <cols>
    <col min="1" max="1" width="44.8515625" style="1" customWidth="1"/>
    <col min="2" max="13" width="12.8515625" style="1" customWidth="1"/>
    <col min="14" max="16384" width="9.28125" style="1" customWidth="1"/>
  </cols>
  <sheetData>
    <row r="1" spans="1:13" ht="24" customHeight="1">
      <c r="A1" s="35" t="s">
        <v>25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3" ht="12.75" customHeight="1">
      <c r="A2" s="2"/>
      <c r="B2" s="2"/>
      <c r="C2" s="2"/>
      <c r="D2" s="2"/>
      <c r="E2" s="3" t="s">
        <v>0</v>
      </c>
      <c r="F2" s="4">
        <v>44255</v>
      </c>
      <c r="G2" s="2"/>
      <c r="H2" s="2"/>
      <c r="I2" s="2"/>
      <c r="J2" s="2"/>
      <c r="K2" s="2"/>
      <c r="L2" s="2"/>
      <c r="M2" s="2"/>
    </row>
    <row r="3" spans="1:13" ht="12.75" customHeight="1">
      <c r="A3" s="5"/>
      <c r="B3" s="5"/>
      <c r="C3" s="5"/>
      <c r="D3" s="5"/>
      <c r="E3" s="6"/>
      <c r="F3" s="6"/>
      <c r="G3" s="5"/>
      <c r="H3" s="5"/>
      <c r="I3" s="5"/>
      <c r="J3" s="5"/>
      <c r="K3" s="5"/>
      <c r="L3" s="5"/>
      <c r="M3" s="5"/>
    </row>
    <row r="4" spans="1:13" ht="11.25" customHeight="1">
      <c r="A4" s="7" t="s">
        <v>21</v>
      </c>
      <c r="B4" s="8" t="s">
        <v>1</v>
      </c>
      <c r="C4" s="8" t="s">
        <v>2</v>
      </c>
      <c r="D4" s="8" t="s">
        <v>3</v>
      </c>
      <c r="E4" s="8" t="s">
        <v>4</v>
      </c>
      <c r="F4" s="8" t="s">
        <v>5</v>
      </c>
      <c r="G4" s="8" t="s">
        <v>6</v>
      </c>
      <c r="H4" s="8" t="s">
        <v>7</v>
      </c>
      <c r="I4" s="8" t="s">
        <v>8</v>
      </c>
      <c r="J4" s="8" t="s">
        <v>9</v>
      </c>
      <c r="K4" s="8" t="s">
        <v>10</v>
      </c>
      <c r="L4" s="8" t="s">
        <v>11</v>
      </c>
      <c r="M4" s="8" t="s">
        <v>12</v>
      </c>
    </row>
    <row r="5" spans="1:22" ht="11.25" customHeight="1">
      <c r="A5" s="9" t="s">
        <v>15</v>
      </c>
      <c r="B5" s="10">
        <v>239738.679</v>
      </c>
      <c r="C5" s="10">
        <v>243421.01</v>
      </c>
      <c r="D5" s="10">
        <v>227862.25599999996</v>
      </c>
      <c r="E5" s="10">
        <v>184561.35399999996</v>
      </c>
      <c r="F5" s="10">
        <v>187487.666</v>
      </c>
      <c r="G5" s="10">
        <v>208407.86500000002</v>
      </c>
      <c r="H5" s="10">
        <v>198020.36600000004</v>
      </c>
      <c r="I5" s="10">
        <v>173143.429</v>
      </c>
      <c r="J5" s="10">
        <v>187260.92899999997</v>
      </c>
      <c r="K5" s="10">
        <v>180981.296</v>
      </c>
      <c r="L5" s="10">
        <v>179998.865</v>
      </c>
      <c r="M5" s="10">
        <v>187903.85500000004</v>
      </c>
      <c r="N5" s="11"/>
      <c r="O5" s="11"/>
      <c r="P5" s="11"/>
      <c r="Q5" s="11"/>
      <c r="R5" s="11"/>
      <c r="S5" s="11"/>
      <c r="T5" s="11"/>
      <c r="U5" s="11"/>
      <c r="V5" s="11"/>
    </row>
    <row r="6" spans="1:22" s="14" customFormat="1" ht="11.25" customHeight="1">
      <c r="A6" s="12" t="s">
        <v>13</v>
      </c>
      <c r="B6" s="13">
        <f>B5</f>
        <v>239738.679</v>
      </c>
      <c r="C6" s="13">
        <f aca="true" t="shared" si="0" ref="C6:M6">B6+C5</f>
        <v>483159.689</v>
      </c>
      <c r="D6" s="13">
        <f t="shared" si="0"/>
        <v>711021.945</v>
      </c>
      <c r="E6" s="13">
        <f t="shared" si="0"/>
        <v>895583.2989999999</v>
      </c>
      <c r="F6" s="13">
        <f t="shared" si="0"/>
        <v>1083070.9649999999</v>
      </c>
      <c r="G6" s="13">
        <f t="shared" si="0"/>
        <v>1291478.8299999998</v>
      </c>
      <c r="H6" s="13">
        <f t="shared" si="0"/>
        <v>1489499.196</v>
      </c>
      <c r="I6" s="13">
        <f t="shared" si="0"/>
        <v>1662642.625</v>
      </c>
      <c r="J6" s="13">
        <f t="shared" si="0"/>
        <v>1849903.554</v>
      </c>
      <c r="K6" s="13">
        <f t="shared" si="0"/>
        <v>2030884.85</v>
      </c>
      <c r="L6" s="13">
        <f t="shared" si="0"/>
        <v>2210883.715</v>
      </c>
      <c r="M6" s="13">
        <f t="shared" si="0"/>
        <v>2398787.57</v>
      </c>
      <c r="N6" s="11"/>
      <c r="O6" s="11"/>
      <c r="P6" s="11"/>
      <c r="Q6" s="11"/>
      <c r="R6" s="11"/>
      <c r="S6" s="11"/>
      <c r="T6" s="11"/>
      <c r="U6" s="11"/>
      <c r="V6" s="11"/>
    </row>
    <row r="7" spans="1:22" s="18" customFormat="1" ht="11.25" customHeight="1">
      <c r="A7" s="15" t="s">
        <v>16</v>
      </c>
      <c r="B7" s="16">
        <v>11996.223000000002</v>
      </c>
      <c r="C7" s="16">
        <v>14460.876999999999</v>
      </c>
      <c r="D7" s="16">
        <v>15610.914999999997</v>
      </c>
      <c r="E7" s="16">
        <v>14367.24</v>
      </c>
      <c r="F7" s="16">
        <v>14515.176</v>
      </c>
      <c r="G7" s="16">
        <v>4794.233000000001</v>
      </c>
      <c r="H7" s="16">
        <v>5071.1</v>
      </c>
      <c r="I7" s="16">
        <v>4520.075000000001</v>
      </c>
      <c r="J7" s="16">
        <v>13572.36</v>
      </c>
      <c r="K7" s="16">
        <v>12177.686000000002</v>
      </c>
      <c r="L7" s="16">
        <v>12758.268</v>
      </c>
      <c r="M7" s="16">
        <v>11869.012999999999</v>
      </c>
      <c r="N7" s="17"/>
      <c r="O7" s="11"/>
      <c r="P7" s="11"/>
      <c r="Q7" s="11"/>
      <c r="R7" s="11"/>
      <c r="S7" s="11"/>
      <c r="T7" s="11"/>
      <c r="U7" s="11"/>
      <c r="V7" s="11"/>
    </row>
    <row r="8" spans="1:22" s="14" customFormat="1" ht="11.25" customHeight="1">
      <c r="A8" s="12" t="s">
        <v>13</v>
      </c>
      <c r="B8" s="13">
        <f>B7</f>
        <v>11996.223000000002</v>
      </c>
      <c r="C8" s="13">
        <f aca="true" t="shared" si="1" ref="C8:M8">B8+C7</f>
        <v>26457.1</v>
      </c>
      <c r="D8" s="13">
        <f>C8+D7</f>
        <v>42068.015</v>
      </c>
      <c r="E8" s="13">
        <f t="shared" si="1"/>
        <v>56435.255000000005</v>
      </c>
      <c r="F8" s="13">
        <f t="shared" si="1"/>
        <v>70950.43100000001</v>
      </c>
      <c r="G8" s="13">
        <f t="shared" si="1"/>
        <v>75744.66400000002</v>
      </c>
      <c r="H8" s="13">
        <f t="shared" si="1"/>
        <v>80815.76400000002</v>
      </c>
      <c r="I8" s="13">
        <f t="shared" si="1"/>
        <v>85335.83900000002</v>
      </c>
      <c r="J8" s="13">
        <f t="shared" si="1"/>
        <v>98908.19900000002</v>
      </c>
      <c r="K8" s="13">
        <f t="shared" si="1"/>
        <v>111085.88500000002</v>
      </c>
      <c r="L8" s="13">
        <f t="shared" si="1"/>
        <v>123844.15300000002</v>
      </c>
      <c r="M8" s="13">
        <f t="shared" si="1"/>
        <v>135713.16600000003</v>
      </c>
      <c r="N8" s="11"/>
      <c r="O8" s="11"/>
      <c r="P8" s="11"/>
      <c r="Q8" s="11"/>
      <c r="R8" s="11"/>
      <c r="S8" s="11"/>
      <c r="T8" s="11"/>
      <c r="U8" s="11"/>
      <c r="V8" s="11"/>
    </row>
    <row r="9" spans="1:22" s="18" customFormat="1" ht="11.25">
      <c r="A9" s="15" t="s">
        <v>17</v>
      </c>
      <c r="B9" s="16">
        <v>1191.062</v>
      </c>
      <c r="C9" s="16">
        <v>1501.961</v>
      </c>
      <c r="D9" s="16">
        <v>1254.638</v>
      </c>
      <c r="E9" s="16">
        <v>259.40400000000005</v>
      </c>
      <c r="F9" s="16">
        <v>119.003</v>
      </c>
      <c r="G9" s="16">
        <v>84.193</v>
      </c>
      <c r="H9" s="16">
        <v>82.054</v>
      </c>
      <c r="I9" s="16">
        <v>1331.355</v>
      </c>
      <c r="J9" s="16">
        <v>196.234</v>
      </c>
      <c r="K9" s="16">
        <v>108.714</v>
      </c>
      <c r="L9" s="16">
        <v>98.85700000000001</v>
      </c>
      <c r="M9" s="16">
        <v>57.293</v>
      </c>
      <c r="N9" s="11"/>
      <c r="O9" s="11"/>
      <c r="P9" s="11"/>
      <c r="Q9" s="11"/>
      <c r="R9" s="11"/>
      <c r="S9" s="11"/>
      <c r="T9" s="11"/>
      <c r="U9" s="11"/>
      <c r="V9" s="11"/>
    </row>
    <row r="10" spans="1:22" s="14" customFormat="1" ht="11.25" customHeight="1">
      <c r="A10" s="12" t="s">
        <v>13</v>
      </c>
      <c r="B10" s="13">
        <f>B9</f>
        <v>1191.062</v>
      </c>
      <c r="C10" s="13">
        <f aca="true" t="shared" si="2" ref="C10:M10">B10+C9</f>
        <v>2693.023</v>
      </c>
      <c r="D10" s="13">
        <f t="shared" si="2"/>
        <v>3947.661</v>
      </c>
      <c r="E10" s="13">
        <f t="shared" si="2"/>
        <v>4207.0650000000005</v>
      </c>
      <c r="F10" s="13">
        <f t="shared" si="2"/>
        <v>4326.068</v>
      </c>
      <c r="G10" s="13">
        <f t="shared" si="2"/>
        <v>4410.261</v>
      </c>
      <c r="H10" s="13">
        <f t="shared" si="2"/>
        <v>4492.3150000000005</v>
      </c>
      <c r="I10" s="13">
        <f t="shared" si="2"/>
        <v>5823.67</v>
      </c>
      <c r="J10" s="13">
        <f t="shared" si="2"/>
        <v>6019.904</v>
      </c>
      <c r="K10" s="13">
        <f t="shared" si="2"/>
        <v>6128.618</v>
      </c>
      <c r="L10" s="13">
        <f t="shared" si="2"/>
        <v>6227.475</v>
      </c>
      <c r="M10" s="13">
        <f t="shared" si="2"/>
        <v>6284.768</v>
      </c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8" customFormat="1" ht="11.25" customHeight="1">
      <c r="A11" s="15" t="s">
        <v>18</v>
      </c>
      <c r="B11" s="16">
        <v>67152.41600000001</v>
      </c>
      <c r="C11" s="16">
        <v>62391.035</v>
      </c>
      <c r="D11" s="16">
        <v>52253.242</v>
      </c>
      <c r="E11" s="16">
        <v>23058.885999999995</v>
      </c>
      <c r="F11" s="16">
        <v>9258.732</v>
      </c>
      <c r="G11" s="16">
        <v>6681.1849999999995</v>
      </c>
      <c r="H11" s="16">
        <v>8627.288999999999</v>
      </c>
      <c r="I11" s="16">
        <v>9829.647</v>
      </c>
      <c r="J11" s="16">
        <v>11248.306999999999</v>
      </c>
      <c r="K11" s="16">
        <v>21978.543000000005</v>
      </c>
      <c r="L11" s="16">
        <v>43626.22</v>
      </c>
      <c r="M11" s="16">
        <v>52915.62</v>
      </c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4" customFormat="1" ht="11.25" customHeight="1">
      <c r="A12" s="12" t="s">
        <v>13</v>
      </c>
      <c r="B12" s="13">
        <f>B11</f>
        <v>67152.41600000001</v>
      </c>
      <c r="C12" s="13">
        <f aca="true" t="shared" si="3" ref="C12:M12">B12+C11</f>
        <v>129543.45100000002</v>
      </c>
      <c r="D12" s="13">
        <f t="shared" si="3"/>
        <v>181796.69300000003</v>
      </c>
      <c r="E12" s="13">
        <f t="shared" si="3"/>
        <v>204855.57900000003</v>
      </c>
      <c r="F12" s="13">
        <f t="shared" si="3"/>
        <v>214114.31100000002</v>
      </c>
      <c r="G12" s="13">
        <f t="shared" si="3"/>
        <v>220795.496</v>
      </c>
      <c r="H12" s="13">
        <f t="shared" si="3"/>
        <v>229422.785</v>
      </c>
      <c r="I12" s="13">
        <f t="shared" si="3"/>
        <v>239252.432</v>
      </c>
      <c r="J12" s="13">
        <f t="shared" si="3"/>
        <v>250500.739</v>
      </c>
      <c r="K12" s="13">
        <f t="shared" si="3"/>
        <v>272479.282</v>
      </c>
      <c r="L12" s="13">
        <f t="shared" si="3"/>
        <v>316105.502</v>
      </c>
      <c r="M12" s="13">
        <f t="shared" si="3"/>
        <v>369021.122</v>
      </c>
      <c r="N12" s="11"/>
      <c r="O12" s="11"/>
      <c r="P12" s="11"/>
      <c r="Q12" s="11"/>
      <c r="R12" s="11"/>
      <c r="S12" s="11"/>
      <c r="T12" s="11"/>
      <c r="U12" s="11"/>
      <c r="V12" s="11"/>
    </row>
    <row r="13" spans="1:22" s="20" customFormat="1" ht="11.25" customHeight="1">
      <c r="A13" s="19" t="s">
        <v>19</v>
      </c>
      <c r="B13" s="16">
        <v>14227.229</v>
      </c>
      <c r="C13" s="16">
        <v>11119.041999999998</v>
      </c>
      <c r="D13" s="16">
        <v>11576.254</v>
      </c>
      <c r="E13" s="16">
        <v>7724.4540000000015</v>
      </c>
      <c r="F13" s="16">
        <v>11745.092</v>
      </c>
      <c r="G13" s="16">
        <v>7153.988</v>
      </c>
      <c r="H13" s="16">
        <v>5128.29</v>
      </c>
      <c r="I13" s="16">
        <v>4744.152</v>
      </c>
      <c r="J13" s="16">
        <v>6481.1050000000005</v>
      </c>
      <c r="K13" s="16">
        <v>6103.614999999999</v>
      </c>
      <c r="L13" s="16">
        <v>5997.101</v>
      </c>
      <c r="M13" s="16">
        <v>6131.195</v>
      </c>
      <c r="N13" s="11"/>
      <c r="O13" s="11"/>
      <c r="P13" s="11"/>
      <c r="Q13" s="11"/>
      <c r="R13" s="11"/>
      <c r="S13" s="11"/>
      <c r="T13" s="11"/>
      <c r="U13" s="11"/>
      <c r="V13" s="11"/>
    </row>
    <row r="14" spans="1:22" s="14" customFormat="1" ht="11.25" customHeight="1">
      <c r="A14" s="12" t="s">
        <v>13</v>
      </c>
      <c r="B14" s="13">
        <f>B13</f>
        <v>14227.229</v>
      </c>
      <c r="C14" s="13">
        <f aca="true" t="shared" si="4" ref="C14:M14">B14+C13</f>
        <v>25346.270999999997</v>
      </c>
      <c r="D14" s="13">
        <f t="shared" si="4"/>
        <v>36922.524999999994</v>
      </c>
      <c r="E14" s="13">
        <f t="shared" si="4"/>
        <v>44646.97899999999</v>
      </c>
      <c r="F14" s="13">
        <f t="shared" si="4"/>
        <v>56392.070999999996</v>
      </c>
      <c r="G14" s="13">
        <f t="shared" si="4"/>
        <v>63546.058999999994</v>
      </c>
      <c r="H14" s="13">
        <f t="shared" si="4"/>
        <v>68674.34899999999</v>
      </c>
      <c r="I14" s="13">
        <f t="shared" si="4"/>
        <v>73418.50099999999</v>
      </c>
      <c r="J14" s="13">
        <f t="shared" si="4"/>
        <v>79899.60599999999</v>
      </c>
      <c r="K14" s="13">
        <f t="shared" si="4"/>
        <v>86003.22099999999</v>
      </c>
      <c r="L14" s="13">
        <f t="shared" si="4"/>
        <v>92000.32199999999</v>
      </c>
      <c r="M14" s="13">
        <f t="shared" si="4"/>
        <v>98131.51699999999</v>
      </c>
      <c r="N14" s="11"/>
      <c r="O14" s="11"/>
      <c r="P14" s="11"/>
      <c r="Q14" s="11"/>
      <c r="R14" s="11"/>
      <c r="S14" s="11"/>
      <c r="T14" s="11"/>
      <c r="U14" s="11"/>
      <c r="V14" s="11"/>
    </row>
    <row r="15" spans="1:22" s="20" customFormat="1" ht="11.25" customHeight="1">
      <c r="A15" s="19" t="s">
        <v>20</v>
      </c>
      <c r="B15" s="16">
        <v>0</v>
      </c>
      <c r="C15" s="16">
        <v>0</v>
      </c>
      <c r="D15" s="16">
        <v>0</v>
      </c>
      <c r="E15" s="16">
        <v>1256.2</v>
      </c>
      <c r="F15" s="16">
        <v>1256.2</v>
      </c>
      <c r="G15" s="16">
        <v>1262.11</v>
      </c>
      <c r="H15" s="16">
        <v>1256.2</v>
      </c>
      <c r="I15" s="16">
        <v>1256.2</v>
      </c>
      <c r="J15" s="16">
        <v>2266.5</v>
      </c>
      <c r="K15" s="16">
        <v>3283.4</v>
      </c>
      <c r="L15" s="16">
        <v>3237.51</v>
      </c>
      <c r="M15" s="16">
        <v>5752.352</v>
      </c>
      <c r="N15" s="11"/>
      <c r="O15" s="11"/>
      <c r="P15" s="11"/>
      <c r="Q15" s="11"/>
      <c r="R15" s="11"/>
      <c r="S15" s="11"/>
      <c r="T15" s="11"/>
      <c r="U15" s="11"/>
      <c r="V15" s="11"/>
    </row>
    <row r="16" spans="1:22" s="14" customFormat="1" ht="11.25" customHeight="1">
      <c r="A16" s="21" t="s">
        <v>13</v>
      </c>
      <c r="B16" s="22">
        <f>B15</f>
        <v>0</v>
      </c>
      <c r="C16" s="22">
        <f aca="true" t="shared" si="5" ref="C16:M16">B16+C15</f>
        <v>0</v>
      </c>
      <c r="D16" s="22">
        <f t="shared" si="5"/>
        <v>0</v>
      </c>
      <c r="E16" s="22">
        <f t="shared" si="5"/>
        <v>1256.2</v>
      </c>
      <c r="F16" s="22">
        <f t="shared" si="5"/>
        <v>2512.4</v>
      </c>
      <c r="G16" s="22">
        <f t="shared" si="5"/>
        <v>3774.51</v>
      </c>
      <c r="H16" s="22">
        <f t="shared" si="5"/>
        <v>5030.71</v>
      </c>
      <c r="I16" s="22">
        <f t="shared" si="5"/>
        <v>6286.91</v>
      </c>
      <c r="J16" s="22">
        <f t="shared" si="5"/>
        <v>8553.41</v>
      </c>
      <c r="K16" s="22">
        <f t="shared" si="5"/>
        <v>11836.81</v>
      </c>
      <c r="L16" s="22">
        <f t="shared" si="5"/>
        <v>15074.32</v>
      </c>
      <c r="M16" s="22">
        <f t="shared" si="5"/>
        <v>20826.672</v>
      </c>
      <c r="N16" s="11"/>
      <c r="O16" s="11"/>
      <c r="P16" s="11"/>
      <c r="Q16" s="11"/>
      <c r="R16" s="11"/>
      <c r="S16" s="11"/>
      <c r="T16" s="11"/>
      <c r="U16" s="11"/>
      <c r="V16" s="11"/>
    </row>
    <row r="17" spans="1:13" s="11" customFormat="1" ht="11.25" customHeight="1">
      <c r="A17" s="23" t="s">
        <v>14</v>
      </c>
      <c r="B17" s="24">
        <v>480298.88</v>
      </c>
      <c r="C17" s="24">
        <v>497311.3684499999</v>
      </c>
      <c r="D17" s="24">
        <v>452521.881</v>
      </c>
      <c r="E17" s="24">
        <v>312664.45700000005</v>
      </c>
      <c r="F17" s="24">
        <v>313764.135</v>
      </c>
      <c r="G17" s="24">
        <v>296104.65199999994</v>
      </c>
      <c r="H17" s="24">
        <v>301900.65200000006</v>
      </c>
      <c r="I17" s="24">
        <v>298491.248</v>
      </c>
      <c r="J17" s="24">
        <v>296682.38800000004</v>
      </c>
      <c r="K17" s="24">
        <v>298755.3170000001</v>
      </c>
      <c r="L17" s="24">
        <v>309399.16</v>
      </c>
      <c r="M17" s="24">
        <v>332915.1180000001</v>
      </c>
    </row>
    <row r="18" spans="1:22" s="28" customFormat="1" ht="11.25" customHeight="1">
      <c r="A18" s="25" t="s">
        <v>13</v>
      </c>
      <c r="B18" s="26">
        <f>B17</f>
        <v>480298.88000000006</v>
      </c>
      <c r="C18" s="26">
        <f aca="true" t="shared" si="6" ref="C18:M18">B18+C17</f>
        <v>977610.24845</v>
      </c>
      <c r="D18" s="26">
        <f t="shared" si="6"/>
        <v>1430132.12945</v>
      </c>
      <c r="E18" s="26">
        <f t="shared" si="6"/>
        <v>1742796.5864499998</v>
      </c>
      <c r="F18" s="26">
        <f t="shared" si="6"/>
        <v>2056560.7214499998</v>
      </c>
      <c r="G18" s="26">
        <f t="shared" si="6"/>
        <v>2352665.37345</v>
      </c>
      <c r="H18" s="26">
        <f t="shared" si="6"/>
        <v>2654566.02545</v>
      </c>
      <c r="I18" s="26">
        <f t="shared" si="6"/>
        <v>2953057.27345</v>
      </c>
      <c r="J18" s="26">
        <f t="shared" si="6"/>
        <v>3249739.6614500005</v>
      </c>
      <c r="K18" s="26">
        <f t="shared" si="6"/>
        <v>3548494.9784500008</v>
      </c>
      <c r="L18" s="26">
        <f t="shared" si="6"/>
        <v>3857894.1384500004</v>
      </c>
      <c r="M18" s="26">
        <f t="shared" si="6"/>
        <v>4190809.2564500007</v>
      </c>
      <c r="N18" s="11"/>
      <c r="O18" s="27"/>
      <c r="P18" s="11"/>
      <c r="Q18" s="11"/>
      <c r="R18" s="11"/>
      <c r="S18" s="11"/>
      <c r="T18" s="11"/>
      <c r="U18" s="11"/>
      <c r="V18" s="11"/>
    </row>
    <row r="19" spans="1:22" ht="16.5" customHeight="1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11"/>
      <c r="O19" s="11"/>
      <c r="P19" s="11"/>
      <c r="Q19" s="11"/>
      <c r="R19" s="11"/>
      <c r="S19" s="11"/>
      <c r="T19" s="11"/>
      <c r="U19" s="11"/>
      <c r="V19" s="11"/>
    </row>
    <row r="20" spans="1:22" ht="11.25" customHeight="1">
      <c r="A20" s="7" t="s">
        <v>22</v>
      </c>
      <c r="B20" s="8" t="s">
        <v>1</v>
      </c>
      <c r="C20" s="8" t="s">
        <v>2</v>
      </c>
      <c r="D20" s="8" t="s">
        <v>3</v>
      </c>
      <c r="E20" s="8" t="s">
        <v>4</v>
      </c>
      <c r="F20" s="8" t="s">
        <v>5</v>
      </c>
      <c r="G20" s="8" t="s">
        <v>6</v>
      </c>
      <c r="H20" s="8" t="s">
        <v>7</v>
      </c>
      <c r="I20" s="8" t="s">
        <v>8</v>
      </c>
      <c r="J20" s="8" t="s">
        <v>9</v>
      </c>
      <c r="K20" s="8" t="s">
        <v>10</v>
      </c>
      <c r="L20" s="8" t="s">
        <v>11</v>
      </c>
      <c r="M20" s="8" t="s">
        <v>12</v>
      </c>
      <c r="N20" s="11"/>
      <c r="O20" s="27"/>
      <c r="P20" s="11"/>
      <c r="Q20" s="11"/>
      <c r="R20" s="11"/>
      <c r="S20" s="11"/>
      <c r="T20" s="11"/>
      <c r="U20" s="11"/>
      <c r="V20" s="11"/>
    </row>
    <row r="21" spans="1:22" ht="11.25" customHeight="1">
      <c r="A21" s="9" t="str">
        <f aca="true" t="shared" si="7" ref="A21:A34">A5</f>
        <v>Оплата праці і нарахування на заробітну плату</v>
      </c>
      <c r="B21" s="10">
        <v>166116.79216999997</v>
      </c>
      <c r="C21" s="10">
        <v>243864.51165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1"/>
      <c r="O21" s="11"/>
      <c r="P21" s="11"/>
      <c r="Q21" s="11"/>
      <c r="R21" s="11"/>
      <c r="S21" s="11"/>
      <c r="T21" s="11"/>
      <c r="U21" s="11"/>
      <c r="V21" s="11"/>
    </row>
    <row r="22" spans="1:22" s="14" customFormat="1" ht="11.25" customHeight="1">
      <c r="A22" s="12" t="str">
        <f t="shared" si="7"/>
        <v>кумулятивно</v>
      </c>
      <c r="B22" s="13">
        <f>B21</f>
        <v>166116.79216999997</v>
      </c>
      <c r="C22" s="13">
        <f aca="true" t="shared" si="8" ref="C22:M22">B22+C21</f>
        <v>409981.30382</v>
      </c>
      <c r="D22" s="13">
        <f t="shared" si="8"/>
        <v>409981.30382</v>
      </c>
      <c r="E22" s="13">
        <f t="shared" si="8"/>
        <v>409981.30382</v>
      </c>
      <c r="F22" s="13">
        <f t="shared" si="8"/>
        <v>409981.30382</v>
      </c>
      <c r="G22" s="13">
        <f t="shared" si="8"/>
        <v>409981.30382</v>
      </c>
      <c r="H22" s="13">
        <f t="shared" si="8"/>
        <v>409981.30382</v>
      </c>
      <c r="I22" s="13">
        <f t="shared" si="8"/>
        <v>409981.30382</v>
      </c>
      <c r="J22" s="13">
        <f t="shared" si="8"/>
        <v>409981.30382</v>
      </c>
      <c r="K22" s="13">
        <f t="shared" si="8"/>
        <v>409981.30382</v>
      </c>
      <c r="L22" s="13">
        <f t="shared" si="8"/>
        <v>409981.30382</v>
      </c>
      <c r="M22" s="13">
        <f t="shared" si="8"/>
        <v>409981.30382</v>
      </c>
      <c r="N22" s="11"/>
      <c r="O22" s="11"/>
      <c r="P22" s="11"/>
      <c r="Q22" s="11"/>
      <c r="R22" s="11"/>
      <c r="S22" s="11"/>
      <c r="T22" s="11"/>
      <c r="U22" s="11"/>
      <c r="V22" s="11"/>
    </row>
    <row r="23" spans="1:22" s="18" customFormat="1" ht="11.25" customHeight="1">
      <c r="A23" s="15" t="str">
        <f t="shared" si="7"/>
        <v>Продукти харчування</v>
      </c>
      <c r="B23" s="16">
        <v>1786.5258900000001</v>
      </c>
      <c r="C23" s="16">
        <v>8095.1536399999995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1"/>
      <c r="O23" s="11"/>
      <c r="P23" s="11"/>
      <c r="Q23" s="11"/>
      <c r="R23" s="11"/>
      <c r="S23" s="11"/>
      <c r="T23" s="11"/>
      <c r="U23" s="11"/>
      <c r="V23" s="11"/>
    </row>
    <row r="24" spans="1:22" s="14" customFormat="1" ht="11.25" customHeight="1">
      <c r="A24" s="12" t="str">
        <f t="shared" si="7"/>
        <v>кумулятивно</v>
      </c>
      <c r="B24" s="13">
        <f>B23</f>
        <v>1786.5258900000001</v>
      </c>
      <c r="C24" s="13">
        <f aca="true" t="shared" si="9" ref="C24:M24">B24+C23</f>
        <v>9881.67953</v>
      </c>
      <c r="D24" s="13">
        <f t="shared" si="9"/>
        <v>9881.67953</v>
      </c>
      <c r="E24" s="13">
        <f t="shared" si="9"/>
        <v>9881.67953</v>
      </c>
      <c r="F24" s="13">
        <f t="shared" si="9"/>
        <v>9881.67953</v>
      </c>
      <c r="G24" s="13">
        <f t="shared" si="9"/>
        <v>9881.67953</v>
      </c>
      <c r="H24" s="13">
        <f t="shared" si="9"/>
        <v>9881.67953</v>
      </c>
      <c r="I24" s="13">
        <f t="shared" si="9"/>
        <v>9881.67953</v>
      </c>
      <c r="J24" s="13">
        <f t="shared" si="9"/>
        <v>9881.67953</v>
      </c>
      <c r="K24" s="13">
        <f t="shared" si="9"/>
        <v>9881.67953</v>
      </c>
      <c r="L24" s="13">
        <f t="shared" si="9"/>
        <v>9881.67953</v>
      </c>
      <c r="M24" s="13">
        <f t="shared" si="9"/>
        <v>9881.67953</v>
      </c>
      <c r="N24" s="11"/>
      <c r="O24" s="11"/>
      <c r="P24" s="11"/>
      <c r="Q24" s="11"/>
      <c r="R24" s="11"/>
      <c r="S24" s="11"/>
      <c r="T24" s="11"/>
      <c r="U24" s="11"/>
      <c r="V24" s="11"/>
    </row>
    <row r="25" spans="1:22" s="18" customFormat="1" ht="11.25" customHeight="1">
      <c r="A25" s="15" t="str">
        <f t="shared" si="7"/>
        <v>Медикаменти та перев'язувальні матеріали</v>
      </c>
      <c r="B25" s="16">
        <v>7.05792</v>
      </c>
      <c r="C25" s="16">
        <v>72.11911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1"/>
      <c r="O25" s="11"/>
      <c r="P25" s="11"/>
      <c r="Q25" s="11"/>
      <c r="R25" s="11"/>
      <c r="S25" s="11"/>
      <c r="T25" s="11"/>
      <c r="U25" s="11"/>
      <c r="V25" s="11"/>
    </row>
    <row r="26" spans="1:22" s="14" customFormat="1" ht="11.25" customHeight="1">
      <c r="A26" s="12" t="str">
        <f t="shared" si="7"/>
        <v>кумулятивно</v>
      </c>
      <c r="B26" s="13">
        <f>B25</f>
        <v>7.05792</v>
      </c>
      <c r="C26" s="13">
        <f aca="true" t="shared" si="10" ref="C26:M26">B26+C25</f>
        <v>79.17703</v>
      </c>
      <c r="D26" s="13">
        <f t="shared" si="10"/>
        <v>79.17703</v>
      </c>
      <c r="E26" s="13">
        <f t="shared" si="10"/>
        <v>79.17703</v>
      </c>
      <c r="F26" s="13">
        <f t="shared" si="10"/>
        <v>79.17703</v>
      </c>
      <c r="G26" s="13">
        <f t="shared" si="10"/>
        <v>79.17703</v>
      </c>
      <c r="H26" s="13">
        <f t="shared" si="10"/>
        <v>79.17703</v>
      </c>
      <c r="I26" s="13">
        <f t="shared" si="10"/>
        <v>79.17703</v>
      </c>
      <c r="J26" s="13">
        <f t="shared" si="10"/>
        <v>79.17703</v>
      </c>
      <c r="K26" s="13">
        <f t="shared" si="10"/>
        <v>79.17703</v>
      </c>
      <c r="L26" s="13">
        <f t="shared" si="10"/>
        <v>79.17703</v>
      </c>
      <c r="M26" s="13">
        <f t="shared" si="10"/>
        <v>79.17703</v>
      </c>
      <c r="N26" s="11"/>
      <c r="O26" s="11"/>
      <c r="P26" s="11"/>
      <c r="Q26" s="11"/>
      <c r="R26" s="11"/>
      <c r="S26" s="11"/>
      <c r="T26" s="11"/>
      <c r="U26" s="11"/>
      <c r="V26" s="11"/>
    </row>
    <row r="27" spans="1:22" s="18" customFormat="1" ht="11.25">
      <c r="A27" s="15" t="str">
        <f t="shared" si="7"/>
        <v>Оплата комунальних послуг та енергоносіїв</v>
      </c>
      <c r="B27" s="16">
        <v>3816.2157000000007</v>
      </c>
      <c r="C27" s="16">
        <v>44722.47353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1"/>
      <c r="O27" s="11"/>
      <c r="P27" s="11"/>
      <c r="Q27" s="11"/>
      <c r="R27" s="11"/>
      <c r="S27" s="11"/>
      <c r="T27" s="11"/>
      <c r="U27" s="11"/>
      <c r="V27" s="11"/>
    </row>
    <row r="28" spans="1:22" s="14" customFormat="1" ht="11.25" customHeight="1">
      <c r="A28" s="12" t="str">
        <f t="shared" si="7"/>
        <v>кумулятивно</v>
      </c>
      <c r="B28" s="13">
        <f>B27</f>
        <v>3816.2157000000007</v>
      </c>
      <c r="C28" s="13">
        <f aca="true" t="shared" si="11" ref="C28:M28">B28+C27</f>
        <v>48538.68923</v>
      </c>
      <c r="D28" s="13">
        <f t="shared" si="11"/>
        <v>48538.68923</v>
      </c>
      <c r="E28" s="13">
        <f t="shared" si="11"/>
        <v>48538.68923</v>
      </c>
      <c r="F28" s="13">
        <f t="shared" si="11"/>
        <v>48538.68923</v>
      </c>
      <c r="G28" s="13">
        <f t="shared" si="11"/>
        <v>48538.68923</v>
      </c>
      <c r="H28" s="13">
        <f t="shared" si="11"/>
        <v>48538.68923</v>
      </c>
      <c r="I28" s="13">
        <f t="shared" si="11"/>
        <v>48538.68923</v>
      </c>
      <c r="J28" s="13">
        <f t="shared" si="11"/>
        <v>48538.68923</v>
      </c>
      <c r="K28" s="13">
        <f t="shared" si="11"/>
        <v>48538.68923</v>
      </c>
      <c r="L28" s="13">
        <f t="shared" si="11"/>
        <v>48538.68923</v>
      </c>
      <c r="M28" s="13">
        <f t="shared" si="11"/>
        <v>48538.68923</v>
      </c>
      <c r="N28" s="11"/>
      <c r="O28" s="11"/>
      <c r="P28" s="11"/>
      <c r="Q28" s="11"/>
      <c r="R28" s="11"/>
      <c r="S28" s="11"/>
      <c r="T28" s="11"/>
      <c r="U28" s="11"/>
      <c r="V28" s="11"/>
    </row>
    <row r="29" spans="1:22" s="20" customFormat="1" ht="11.25" customHeight="1">
      <c r="A29" s="19" t="str">
        <f t="shared" si="7"/>
        <v>Соціальне забезпечення</v>
      </c>
      <c r="B29" s="16">
        <v>5449.42124</v>
      </c>
      <c r="C29" s="16">
        <v>8337.59258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1"/>
      <c r="O29" s="11"/>
      <c r="P29" s="11"/>
      <c r="Q29" s="11"/>
      <c r="R29" s="11"/>
      <c r="S29" s="11"/>
      <c r="T29" s="11"/>
      <c r="U29" s="11"/>
      <c r="V29" s="11"/>
    </row>
    <row r="30" spans="1:22" s="14" customFormat="1" ht="11.25" customHeight="1">
      <c r="A30" s="12" t="str">
        <f t="shared" si="7"/>
        <v>кумулятивно</v>
      </c>
      <c r="B30" s="13">
        <f>B29</f>
        <v>5449.42124</v>
      </c>
      <c r="C30" s="13">
        <f aca="true" t="shared" si="12" ref="C30:M30">B30+C29</f>
        <v>13787.01382</v>
      </c>
      <c r="D30" s="13">
        <f t="shared" si="12"/>
        <v>13787.01382</v>
      </c>
      <c r="E30" s="13">
        <f t="shared" si="12"/>
        <v>13787.01382</v>
      </c>
      <c r="F30" s="13">
        <f t="shared" si="12"/>
        <v>13787.01382</v>
      </c>
      <c r="G30" s="13">
        <f t="shared" si="12"/>
        <v>13787.01382</v>
      </c>
      <c r="H30" s="13">
        <f t="shared" si="12"/>
        <v>13787.01382</v>
      </c>
      <c r="I30" s="13">
        <f t="shared" si="12"/>
        <v>13787.01382</v>
      </c>
      <c r="J30" s="13">
        <f t="shared" si="12"/>
        <v>13787.01382</v>
      </c>
      <c r="K30" s="13">
        <f t="shared" si="12"/>
        <v>13787.01382</v>
      </c>
      <c r="L30" s="13">
        <f t="shared" si="12"/>
        <v>13787.01382</v>
      </c>
      <c r="M30" s="13">
        <f t="shared" si="12"/>
        <v>13787.01382</v>
      </c>
      <c r="N30" s="11"/>
      <c r="O30" s="11"/>
      <c r="P30" s="11"/>
      <c r="Q30" s="11"/>
      <c r="R30" s="11"/>
      <c r="S30" s="11"/>
      <c r="T30" s="11"/>
      <c r="U30" s="11"/>
      <c r="V30" s="11"/>
    </row>
    <row r="31" spans="1:13" s="29" customFormat="1" ht="11.25" customHeight="1">
      <c r="A31" s="19" t="str">
        <f t="shared" si="7"/>
        <v>Капітальні видатки</v>
      </c>
      <c r="B31" s="16">
        <v>0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</row>
    <row r="32" spans="1:22" s="14" customFormat="1" ht="11.25" customHeight="1">
      <c r="A32" s="21" t="str">
        <f t="shared" si="7"/>
        <v>кумулятивно</v>
      </c>
      <c r="B32" s="22">
        <f>B31</f>
        <v>0</v>
      </c>
      <c r="C32" s="22">
        <f aca="true" t="shared" si="13" ref="C32:M32">B32+C31</f>
        <v>0</v>
      </c>
      <c r="D32" s="22">
        <f t="shared" si="13"/>
        <v>0</v>
      </c>
      <c r="E32" s="22">
        <f t="shared" si="13"/>
        <v>0</v>
      </c>
      <c r="F32" s="22">
        <f t="shared" si="13"/>
        <v>0</v>
      </c>
      <c r="G32" s="22">
        <f t="shared" si="13"/>
        <v>0</v>
      </c>
      <c r="H32" s="22">
        <f t="shared" si="13"/>
        <v>0</v>
      </c>
      <c r="I32" s="22">
        <f t="shared" si="13"/>
        <v>0</v>
      </c>
      <c r="J32" s="22">
        <f t="shared" si="13"/>
        <v>0</v>
      </c>
      <c r="K32" s="22">
        <f t="shared" si="13"/>
        <v>0</v>
      </c>
      <c r="L32" s="22">
        <f t="shared" si="13"/>
        <v>0</v>
      </c>
      <c r="M32" s="22">
        <f t="shared" si="13"/>
        <v>0</v>
      </c>
      <c r="N32" s="11"/>
      <c r="O32" s="11"/>
      <c r="P32" s="11"/>
      <c r="Q32" s="11"/>
      <c r="R32" s="11"/>
      <c r="S32" s="11"/>
      <c r="T32" s="11"/>
      <c r="U32" s="11"/>
      <c r="V32" s="11"/>
    </row>
    <row r="33" spans="1:22" s="28" customFormat="1" ht="11.25" customHeight="1">
      <c r="A33" s="23" t="str">
        <f t="shared" si="7"/>
        <v>Всього</v>
      </c>
      <c r="B33" s="24">
        <v>223670.92860999997</v>
      </c>
      <c r="C33" s="24">
        <v>418419.15187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11"/>
      <c r="O33" s="11"/>
      <c r="P33" s="11"/>
      <c r="Q33" s="11"/>
      <c r="R33" s="11"/>
      <c r="S33" s="11"/>
      <c r="T33" s="11"/>
      <c r="U33" s="11"/>
      <c r="V33" s="11"/>
    </row>
    <row r="34" spans="1:22" s="14" customFormat="1" ht="11.25" customHeight="1">
      <c r="A34" s="25" t="str">
        <f t="shared" si="7"/>
        <v>кумулятивно</v>
      </c>
      <c r="B34" s="26">
        <f>B33</f>
        <v>223670.92860999997</v>
      </c>
      <c r="C34" s="26">
        <f aca="true" t="shared" si="14" ref="C34:M34">B34+C33</f>
        <v>642090.08048</v>
      </c>
      <c r="D34" s="26">
        <f t="shared" si="14"/>
        <v>642090.08048</v>
      </c>
      <c r="E34" s="26">
        <f t="shared" si="14"/>
        <v>642090.08048</v>
      </c>
      <c r="F34" s="26">
        <f t="shared" si="14"/>
        <v>642090.08048</v>
      </c>
      <c r="G34" s="26">
        <f t="shared" si="14"/>
        <v>642090.08048</v>
      </c>
      <c r="H34" s="26">
        <f t="shared" si="14"/>
        <v>642090.08048</v>
      </c>
      <c r="I34" s="26">
        <f t="shared" si="14"/>
        <v>642090.08048</v>
      </c>
      <c r="J34" s="26">
        <f t="shared" si="14"/>
        <v>642090.08048</v>
      </c>
      <c r="K34" s="26">
        <f t="shared" si="14"/>
        <v>642090.08048</v>
      </c>
      <c r="L34" s="26">
        <f t="shared" si="14"/>
        <v>642090.08048</v>
      </c>
      <c r="M34" s="26">
        <f t="shared" si="14"/>
        <v>642090.08048</v>
      </c>
      <c r="N34" s="11"/>
      <c r="O34" s="11"/>
      <c r="P34" s="11"/>
      <c r="Q34" s="11"/>
      <c r="R34" s="11"/>
      <c r="S34" s="11"/>
      <c r="T34" s="11"/>
      <c r="U34" s="11"/>
      <c r="V34" s="11"/>
    </row>
    <row r="35" spans="1:22" ht="16.5" customHeight="1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11"/>
      <c r="O35" s="11"/>
      <c r="P35" s="11"/>
      <c r="Q35" s="11"/>
      <c r="R35" s="11"/>
      <c r="S35" s="11"/>
      <c r="T35" s="11"/>
      <c r="U35" s="11"/>
      <c r="V35" s="11"/>
    </row>
    <row r="36" spans="1:22" ht="11.25" customHeight="1">
      <c r="A36" s="30" t="s">
        <v>23</v>
      </c>
      <c r="B36" s="31" t="s">
        <v>1</v>
      </c>
      <c r="C36" s="31" t="s">
        <v>2</v>
      </c>
      <c r="D36" s="31" t="s">
        <v>3</v>
      </c>
      <c r="E36" s="31" t="s">
        <v>4</v>
      </c>
      <c r="F36" s="31" t="s">
        <v>5</v>
      </c>
      <c r="G36" s="31" t="s">
        <v>6</v>
      </c>
      <c r="H36" s="31" t="s">
        <v>7</v>
      </c>
      <c r="I36" s="31" t="s">
        <v>8</v>
      </c>
      <c r="J36" s="31" t="s">
        <v>9</v>
      </c>
      <c r="K36" s="31" t="s">
        <v>10</v>
      </c>
      <c r="L36" s="31" t="s">
        <v>11</v>
      </c>
      <c r="M36" s="31" t="s">
        <v>12</v>
      </c>
      <c r="N36" s="11"/>
      <c r="O36" s="11"/>
      <c r="P36" s="11"/>
      <c r="Q36" s="11"/>
      <c r="R36" s="11"/>
      <c r="S36" s="11"/>
      <c r="T36" s="11"/>
      <c r="U36" s="11"/>
      <c r="V36" s="11"/>
    </row>
    <row r="37" spans="1:22" ht="11.25" customHeight="1">
      <c r="A37" s="9" t="str">
        <f aca="true" t="shared" si="15" ref="A37:A50">A5</f>
        <v>Оплата праці і нарахування на заробітну плату</v>
      </c>
      <c r="B37" s="10">
        <f aca="true" t="shared" si="16" ref="B37:M37">IF(B5=0,0,B21/B5*100)</f>
        <v>69.29077646665434</v>
      </c>
      <c r="C37" s="10">
        <f t="shared" si="16"/>
        <v>100.18219530434125</v>
      </c>
      <c r="D37" s="10">
        <f t="shared" si="16"/>
        <v>0</v>
      </c>
      <c r="E37" s="10">
        <f t="shared" si="16"/>
        <v>0</v>
      </c>
      <c r="F37" s="10">
        <f t="shared" si="16"/>
        <v>0</v>
      </c>
      <c r="G37" s="10">
        <f t="shared" si="16"/>
        <v>0</v>
      </c>
      <c r="H37" s="10">
        <f t="shared" si="16"/>
        <v>0</v>
      </c>
      <c r="I37" s="10">
        <f t="shared" si="16"/>
        <v>0</v>
      </c>
      <c r="J37" s="10">
        <f t="shared" si="16"/>
        <v>0</v>
      </c>
      <c r="K37" s="10">
        <f t="shared" si="16"/>
        <v>0</v>
      </c>
      <c r="L37" s="10">
        <f t="shared" si="16"/>
        <v>0</v>
      </c>
      <c r="M37" s="10">
        <f t="shared" si="16"/>
        <v>0</v>
      </c>
      <c r="N37" s="11"/>
      <c r="O37" s="11"/>
      <c r="P37" s="11"/>
      <c r="Q37" s="11"/>
      <c r="R37" s="11"/>
      <c r="S37" s="11"/>
      <c r="T37" s="11"/>
      <c r="U37" s="11"/>
      <c r="V37" s="11"/>
    </row>
    <row r="38" spans="1:22" ht="11.25" customHeight="1">
      <c r="A38" s="12" t="str">
        <f t="shared" si="15"/>
        <v>кумулятивно</v>
      </c>
      <c r="B38" s="13">
        <f aca="true" t="shared" si="17" ref="B38:M38">IF(B6=0,0,B22/B6*100)</f>
        <v>69.29077646665434</v>
      </c>
      <c r="C38" s="13">
        <f t="shared" si="17"/>
        <v>84.85420310385206</v>
      </c>
      <c r="D38" s="13">
        <f t="shared" si="17"/>
        <v>57.66085093477671</v>
      </c>
      <c r="E38" s="13">
        <f t="shared" si="17"/>
        <v>45.778131892117834</v>
      </c>
      <c r="F38" s="13">
        <f t="shared" si="17"/>
        <v>37.85359566166562</v>
      </c>
      <c r="G38" s="13">
        <f t="shared" si="17"/>
        <v>31.74510447221191</v>
      </c>
      <c r="H38" s="13">
        <f t="shared" si="17"/>
        <v>27.52477510031499</v>
      </c>
      <c r="I38" s="13">
        <f t="shared" si="17"/>
        <v>24.658414120713402</v>
      </c>
      <c r="J38" s="13">
        <f t="shared" si="17"/>
        <v>22.16230694478681</v>
      </c>
      <c r="K38" s="13">
        <f t="shared" si="17"/>
        <v>20.187323954876117</v>
      </c>
      <c r="L38" s="13">
        <f t="shared" si="17"/>
        <v>18.54377509945158</v>
      </c>
      <c r="M38" s="13">
        <f t="shared" si="17"/>
        <v>17.09118843816587</v>
      </c>
      <c r="N38" s="11"/>
      <c r="O38" s="11"/>
      <c r="P38" s="11"/>
      <c r="Q38" s="11"/>
      <c r="R38" s="11"/>
      <c r="S38" s="11"/>
      <c r="T38" s="11"/>
      <c r="U38" s="11"/>
      <c r="V38" s="11"/>
    </row>
    <row r="39" spans="1:22" ht="11.25" customHeight="1">
      <c r="A39" s="15" t="str">
        <f t="shared" si="15"/>
        <v>Продукти харчування</v>
      </c>
      <c r="B39" s="16">
        <f aca="true" t="shared" si="18" ref="B39:M39">IF(B7=0,0,B23/B7*100)</f>
        <v>14.89240313388639</v>
      </c>
      <c r="C39" s="16">
        <f t="shared" si="18"/>
        <v>55.97968670918092</v>
      </c>
      <c r="D39" s="16">
        <f t="shared" si="18"/>
        <v>0</v>
      </c>
      <c r="E39" s="16">
        <f t="shared" si="18"/>
        <v>0</v>
      </c>
      <c r="F39" s="16">
        <f t="shared" si="18"/>
        <v>0</v>
      </c>
      <c r="G39" s="16">
        <f t="shared" si="18"/>
        <v>0</v>
      </c>
      <c r="H39" s="16">
        <f t="shared" si="18"/>
        <v>0</v>
      </c>
      <c r="I39" s="16">
        <f t="shared" si="18"/>
        <v>0</v>
      </c>
      <c r="J39" s="16">
        <f t="shared" si="18"/>
        <v>0</v>
      </c>
      <c r="K39" s="16">
        <f t="shared" si="18"/>
        <v>0</v>
      </c>
      <c r="L39" s="16">
        <f t="shared" si="18"/>
        <v>0</v>
      </c>
      <c r="M39" s="16">
        <f t="shared" si="18"/>
        <v>0</v>
      </c>
      <c r="N39" s="11"/>
      <c r="O39" s="11"/>
      <c r="P39" s="11"/>
      <c r="Q39" s="11"/>
      <c r="R39" s="11"/>
      <c r="S39" s="11"/>
      <c r="T39" s="11"/>
      <c r="U39" s="11"/>
      <c r="V39" s="11"/>
    </row>
    <row r="40" spans="1:22" ht="11.25" customHeight="1">
      <c r="A40" s="12" t="str">
        <f t="shared" si="15"/>
        <v>кумулятивно</v>
      </c>
      <c r="B40" s="13">
        <f aca="true" t="shared" si="19" ref="B40:M40">IF(B8=0,0,B24/B8*100)</f>
        <v>14.89240313388639</v>
      </c>
      <c r="C40" s="13">
        <f t="shared" si="19"/>
        <v>37.3498211444187</v>
      </c>
      <c r="D40" s="13">
        <f t="shared" si="19"/>
        <v>23.489768961050338</v>
      </c>
      <c r="E40" s="13">
        <f t="shared" si="19"/>
        <v>17.509763232220706</v>
      </c>
      <c r="F40" s="13">
        <f t="shared" si="19"/>
        <v>13.927582103060091</v>
      </c>
      <c r="G40" s="13">
        <f t="shared" si="19"/>
        <v>13.046040484119114</v>
      </c>
      <c r="H40" s="13">
        <f t="shared" si="19"/>
        <v>12.227415841790465</v>
      </c>
      <c r="I40" s="13">
        <f t="shared" si="19"/>
        <v>11.579753179669327</v>
      </c>
      <c r="J40" s="13">
        <f t="shared" si="19"/>
        <v>9.990758733762807</v>
      </c>
      <c r="K40" s="13">
        <f t="shared" si="19"/>
        <v>8.895531173920068</v>
      </c>
      <c r="L40" s="13">
        <f t="shared" si="19"/>
        <v>7.979124803736191</v>
      </c>
      <c r="M40" s="13">
        <f t="shared" si="19"/>
        <v>7.281297622958702</v>
      </c>
      <c r="N40" s="11"/>
      <c r="O40" s="11"/>
      <c r="P40" s="11"/>
      <c r="Q40" s="11"/>
      <c r="R40" s="11"/>
      <c r="S40" s="11"/>
      <c r="T40" s="11"/>
      <c r="U40" s="11"/>
      <c r="V40" s="11"/>
    </row>
    <row r="41" spans="1:22" ht="11.25" customHeight="1">
      <c r="A41" s="15" t="str">
        <f t="shared" si="15"/>
        <v>Медикаменти та перев'язувальні матеріали</v>
      </c>
      <c r="B41" s="16">
        <f aca="true" t="shared" si="20" ref="B41:M41">IF(B9=0,0,B25/B9*100)</f>
        <v>0.5925736863404257</v>
      </c>
      <c r="C41" s="16">
        <f t="shared" si="20"/>
        <v>4.801663292189344</v>
      </c>
      <c r="D41" s="16">
        <f t="shared" si="20"/>
        <v>0</v>
      </c>
      <c r="E41" s="16">
        <f t="shared" si="20"/>
        <v>0</v>
      </c>
      <c r="F41" s="16">
        <f t="shared" si="20"/>
        <v>0</v>
      </c>
      <c r="G41" s="16">
        <f t="shared" si="20"/>
        <v>0</v>
      </c>
      <c r="H41" s="16">
        <f t="shared" si="20"/>
        <v>0</v>
      </c>
      <c r="I41" s="16">
        <f t="shared" si="20"/>
        <v>0</v>
      </c>
      <c r="J41" s="16">
        <f t="shared" si="20"/>
        <v>0</v>
      </c>
      <c r="K41" s="16">
        <f t="shared" si="20"/>
        <v>0</v>
      </c>
      <c r="L41" s="16">
        <f t="shared" si="20"/>
        <v>0</v>
      </c>
      <c r="M41" s="16">
        <f t="shared" si="20"/>
        <v>0</v>
      </c>
      <c r="N41" s="11"/>
      <c r="O41" s="11"/>
      <c r="P41" s="11"/>
      <c r="Q41" s="11"/>
      <c r="R41" s="11"/>
      <c r="S41" s="11"/>
      <c r="T41" s="11"/>
      <c r="U41" s="11"/>
      <c r="V41" s="11"/>
    </row>
    <row r="42" spans="1:22" ht="11.25" customHeight="1">
      <c r="A42" s="12" t="str">
        <f t="shared" si="15"/>
        <v>кумулятивно</v>
      </c>
      <c r="B42" s="13">
        <f aca="true" t="shared" si="21" ref="B42:M42">IF(B10=0,0,B26/B10*100)</f>
        <v>0.5925736863404257</v>
      </c>
      <c r="C42" s="13">
        <f t="shared" si="21"/>
        <v>2.940079977036958</v>
      </c>
      <c r="D42" s="13">
        <f t="shared" si="21"/>
        <v>2.0056694331149507</v>
      </c>
      <c r="E42" s="13">
        <f t="shared" si="21"/>
        <v>1.882001585428321</v>
      </c>
      <c r="F42" s="13">
        <f t="shared" si="21"/>
        <v>1.8302308239260223</v>
      </c>
      <c r="G42" s="13">
        <f t="shared" si="21"/>
        <v>1.7952912537375905</v>
      </c>
      <c r="H42" s="13">
        <f t="shared" si="21"/>
        <v>1.7624995130572987</v>
      </c>
      <c r="I42" s="13">
        <f t="shared" si="21"/>
        <v>1.359572743647906</v>
      </c>
      <c r="J42" s="13">
        <f t="shared" si="21"/>
        <v>1.3152540306290599</v>
      </c>
      <c r="K42" s="13">
        <f t="shared" si="21"/>
        <v>1.2919230730321256</v>
      </c>
      <c r="L42" s="13">
        <f t="shared" si="21"/>
        <v>1.271414658428978</v>
      </c>
      <c r="M42" s="13">
        <f t="shared" si="21"/>
        <v>1.2598242289930193</v>
      </c>
      <c r="N42" s="11"/>
      <c r="O42" s="11"/>
      <c r="P42" s="11"/>
      <c r="Q42" s="11"/>
      <c r="R42" s="11"/>
      <c r="S42" s="11"/>
      <c r="T42" s="11"/>
      <c r="U42" s="11"/>
      <c r="V42" s="11"/>
    </row>
    <row r="43" spans="1:22" s="18" customFormat="1" ht="11.25" customHeight="1">
      <c r="A43" s="15" t="str">
        <f t="shared" si="15"/>
        <v>Оплата комунальних послуг та енергоносіїв</v>
      </c>
      <c r="B43" s="16">
        <f aca="true" t="shared" si="22" ref="B43:M43">IF(B11=0,0,B27/B11*100)</f>
        <v>5.6829164567958355</v>
      </c>
      <c r="C43" s="16">
        <f t="shared" si="22"/>
        <v>71.68092904693759</v>
      </c>
      <c r="D43" s="16">
        <f t="shared" si="22"/>
        <v>0</v>
      </c>
      <c r="E43" s="16">
        <f t="shared" si="22"/>
        <v>0</v>
      </c>
      <c r="F43" s="16">
        <f t="shared" si="22"/>
        <v>0</v>
      </c>
      <c r="G43" s="16">
        <f t="shared" si="22"/>
        <v>0</v>
      </c>
      <c r="H43" s="16">
        <f t="shared" si="22"/>
        <v>0</v>
      </c>
      <c r="I43" s="16">
        <f t="shared" si="22"/>
        <v>0</v>
      </c>
      <c r="J43" s="16">
        <f t="shared" si="22"/>
        <v>0</v>
      </c>
      <c r="K43" s="16">
        <f t="shared" si="22"/>
        <v>0</v>
      </c>
      <c r="L43" s="16">
        <f t="shared" si="22"/>
        <v>0</v>
      </c>
      <c r="M43" s="16">
        <f t="shared" si="22"/>
        <v>0</v>
      </c>
      <c r="N43" s="11"/>
      <c r="O43" s="11"/>
      <c r="P43" s="11"/>
      <c r="Q43" s="11"/>
      <c r="R43" s="11"/>
      <c r="S43" s="11"/>
      <c r="T43" s="11"/>
      <c r="U43" s="11"/>
      <c r="V43" s="11"/>
    </row>
    <row r="44" spans="1:22" s="14" customFormat="1" ht="11.25" customHeight="1">
      <c r="A44" s="12" t="str">
        <f t="shared" si="15"/>
        <v>кумулятивно</v>
      </c>
      <c r="B44" s="13">
        <f aca="true" t="shared" si="23" ref="B44:M44">IF(B12=0,0,B28/B12*100)</f>
        <v>5.6829164567958355</v>
      </c>
      <c r="C44" s="13">
        <f t="shared" si="23"/>
        <v>37.469041356633305</v>
      </c>
      <c r="D44" s="13">
        <f t="shared" si="23"/>
        <v>26.69943464263126</v>
      </c>
      <c r="E44" s="13">
        <f t="shared" si="23"/>
        <v>23.69410170176522</v>
      </c>
      <c r="F44" s="13">
        <f t="shared" si="23"/>
        <v>22.66952124932929</v>
      </c>
      <c r="G44" s="13">
        <f t="shared" si="23"/>
        <v>21.983550438909315</v>
      </c>
      <c r="H44" s="13">
        <f t="shared" si="23"/>
        <v>21.15687386063246</v>
      </c>
      <c r="I44" s="13">
        <f t="shared" si="23"/>
        <v>20.28764716172248</v>
      </c>
      <c r="J44" s="13">
        <f t="shared" si="23"/>
        <v>19.376665084409193</v>
      </c>
      <c r="K44" s="13">
        <f t="shared" si="23"/>
        <v>17.813717385676316</v>
      </c>
      <c r="L44" s="13">
        <f t="shared" si="23"/>
        <v>15.355218091078973</v>
      </c>
      <c r="M44" s="13">
        <f t="shared" si="23"/>
        <v>13.153363408287507</v>
      </c>
      <c r="N44" s="11"/>
      <c r="O44" s="11"/>
      <c r="P44" s="11"/>
      <c r="Q44" s="11"/>
      <c r="R44" s="11"/>
      <c r="S44" s="11"/>
      <c r="T44" s="11"/>
      <c r="U44" s="11"/>
      <c r="V44" s="11"/>
    </row>
    <row r="45" spans="1:22" ht="11.25">
      <c r="A45" s="19" t="str">
        <f t="shared" si="15"/>
        <v>Соціальне забезпечення</v>
      </c>
      <c r="B45" s="16">
        <f aca="true" t="shared" si="24" ref="B45:M45">IF(B13=0,0,B29/B13*100)</f>
        <v>38.30275902637119</v>
      </c>
      <c r="C45" s="16">
        <f t="shared" si="24"/>
        <v>74.98481056191714</v>
      </c>
      <c r="D45" s="16">
        <f t="shared" si="24"/>
        <v>0</v>
      </c>
      <c r="E45" s="16">
        <f t="shared" si="24"/>
        <v>0</v>
      </c>
      <c r="F45" s="16">
        <f t="shared" si="24"/>
        <v>0</v>
      </c>
      <c r="G45" s="16">
        <f t="shared" si="24"/>
        <v>0</v>
      </c>
      <c r="H45" s="16">
        <f t="shared" si="24"/>
        <v>0</v>
      </c>
      <c r="I45" s="16">
        <f t="shared" si="24"/>
        <v>0</v>
      </c>
      <c r="J45" s="16">
        <f t="shared" si="24"/>
        <v>0</v>
      </c>
      <c r="K45" s="16">
        <f t="shared" si="24"/>
        <v>0</v>
      </c>
      <c r="L45" s="16">
        <f t="shared" si="24"/>
        <v>0</v>
      </c>
      <c r="M45" s="16">
        <f t="shared" si="24"/>
        <v>0</v>
      </c>
      <c r="N45" s="11"/>
      <c r="O45" s="11"/>
      <c r="P45" s="11"/>
      <c r="Q45" s="11"/>
      <c r="R45" s="11"/>
      <c r="S45" s="11"/>
      <c r="T45" s="11"/>
      <c r="U45" s="11"/>
      <c r="V45" s="11"/>
    </row>
    <row r="46" spans="1:22" ht="11.25" customHeight="1">
      <c r="A46" s="12" t="str">
        <f t="shared" si="15"/>
        <v>кумулятивно</v>
      </c>
      <c r="B46" s="13">
        <f aca="true" t="shared" si="25" ref="B46:M46">IF(B14=0,0,B30/B14*100)</f>
        <v>38.30275902637119</v>
      </c>
      <c r="C46" s="13">
        <f t="shared" si="25"/>
        <v>54.394643772253524</v>
      </c>
      <c r="D46" s="13">
        <f t="shared" si="25"/>
        <v>37.340387256830354</v>
      </c>
      <c r="E46" s="13">
        <f t="shared" si="25"/>
        <v>30.880059813229476</v>
      </c>
      <c r="F46" s="13">
        <f t="shared" si="25"/>
        <v>24.448497059098965</v>
      </c>
      <c r="G46" s="13">
        <f t="shared" si="25"/>
        <v>21.696095772044654</v>
      </c>
      <c r="H46" s="13">
        <f t="shared" si="25"/>
        <v>20.07592939832601</v>
      </c>
      <c r="I46" s="13">
        <f t="shared" si="25"/>
        <v>18.778664277005603</v>
      </c>
      <c r="J46" s="13">
        <f t="shared" si="25"/>
        <v>17.25542153486965</v>
      </c>
      <c r="K46" s="13">
        <f t="shared" si="25"/>
        <v>16.03081100881094</v>
      </c>
      <c r="L46" s="13">
        <f t="shared" si="25"/>
        <v>14.985832136544047</v>
      </c>
      <c r="M46" s="13">
        <f t="shared" si="25"/>
        <v>14.049526840596993</v>
      </c>
      <c r="N46" s="11"/>
      <c r="O46" s="11"/>
      <c r="P46" s="11"/>
      <c r="Q46" s="11"/>
      <c r="R46" s="11"/>
      <c r="S46" s="11"/>
      <c r="T46" s="11"/>
      <c r="U46" s="11"/>
      <c r="V46" s="11"/>
    </row>
    <row r="47" spans="1:22" s="32" customFormat="1" ht="11.25" customHeight="1">
      <c r="A47" s="19" t="str">
        <f t="shared" si="15"/>
        <v>Капітальні видатки</v>
      </c>
      <c r="B47" s="16">
        <f aca="true" t="shared" si="26" ref="B47:M47">IF(B15=0,0,B31/B15*100)</f>
        <v>0</v>
      </c>
      <c r="C47" s="16">
        <f t="shared" si="26"/>
        <v>0</v>
      </c>
      <c r="D47" s="16">
        <f t="shared" si="26"/>
        <v>0</v>
      </c>
      <c r="E47" s="16">
        <f t="shared" si="26"/>
        <v>0</v>
      </c>
      <c r="F47" s="16">
        <f t="shared" si="26"/>
        <v>0</v>
      </c>
      <c r="G47" s="16">
        <f t="shared" si="26"/>
        <v>0</v>
      </c>
      <c r="H47" s="16">
        <f t="shared" si="26"/>
        <v>0</v>
      </c>
      <c r="I47" s="16">
        <f t="shared" si="26"/>
        <v>0</v>
      </c>
      <c r="J47" s="16">
        <f t="shared" si="26"/>
        <v>0</v>
      </c>
      <c r="K47" s="16">
        <f t="shared" si="26"/>
        <v>0</v>
      </c>
      <c r="L47" s="16">
        <f t="shared" si="26"/>
        <v>0</v>
      </c>
      <c r="M47" s="16">
        <f t="shared" si="26"/>
        <v>0</v>
      </c>
      <c r="N47" s="11"/>
      <c r="O47" s="11"/>
      <c r="P47" s="11"/>
      <c r="Q47" s="11"/>
      <c r="R47" s="11"/>
      <c r="S47" s="11"/>
      <c r="T47" s="11"/>
      <c r="U47" s="11"/>
      <c r="V47" s="11"/>
    </row>
    <row r="48" spans="1:22" s="28" customFormat="1" ht="11.25" customHeight="1">
      <c r="A48" s="21" t="str">
        <f t="shared" si="15"/>
        <v>кумулятивно</v>
      </c>
      <c r="B48" s="22">
        <f aca="true" t="shared" si="27" ref="B48:M48">IF(B16=0,0,B32/B16*100)</f>
        <v>0</v>
      </c>
      <c r="C48" s="22">
        <f t="shared" si="27"/>
        <v>0</v>
      </c>
      <c r="D48" s="22">
        <f t="shared" si="27"/>
        <v>0</v>
      </c>
      <c r="E48" s="22">
        <f t="shared" si="27"/>
        <v>0</v>
      </c>
      <c r="F48" s="22">
        <f t="shared" si="27"/>
        <v>0</v>
      </c>
      <c r="G48" s="22">
        <f t="shared" si="27"/>
        <v>0</v>
      </c>
      <c r="H48" s="22">
        <f t="shared" si="27"/>
        <v>0</v>
      </c>
      <c r="I48" s="22">
        <f t="shared" si="27"/>
        <v>0</v>
      </c>
      <c r="J48" s="22">
        <f t="shared" si="27"/>
        <v>0</v>
      </c>
      <c r="K48" s="22">
        <f t="shared" si="27"/>
        <v>0</v>
      </c>
      <c r="L48" s="22">
        <f t="shared" si="27"/>
        <v>0</v>
      </c>
      <c r="M48" s="22">
        <f t="shared" si="27"/>
        <v>0</v>
      </c>
      <c r="N48" s="11"/>
      <c r="O48" s="11"/>
      <c r="P48" s="11"/>
      <c r="Q48" s="11"/>
      <c r="R48" s="11"/>
      <c r="S48" s="11"/>
      <c r="T48" s="11"/>
      <c r="U48" s="11"/>
      <c r="V48" s="11"/>
    </row>
    <row r="49" spans="1:22" s="14" customFormat="1" ht="11.25" customHeight="1">
      <c r="A49" s="23" t="str">
        <f t="shared" si="15"/>
        <v>Всього</v>
      </c>
      <c r="B49" s="24">
        <f aca="true" t="shared" si="28" ref="B49:M49">IF(B17=0,0,B33/B17*100)</f>
        <v>46.56911309266429</v>
      </c>
      <c r="C49" s="24">
        <f t="shared" si="28"/>
        <v>84.13625314340028</v>
      </c>
      <c r="D49" s="24">
        <f t="shared" si="28"/>
        <v>0</v>
      </c>
      <c r="E49" s="24">
        <f t="shared" si="28"/>
        <v>0</v>
      </c>
      <c r="F49" s="24">
        <f t="shared" si="28"/>
        <v>0</v>
      </c>
      <c r="G49" s="24">
        <f t="shared" si="28"/>
        <v>0</v>
      </c>
      <c r="H49" s="24">
        <f t="shared" si="28"/>
        <v>0</v>
      </c>
      <c r="I49" s="24">
        <f t="shared" si="28"/>
        <v>0</v>
      </c>
      <c r="J49" s="24">
        <f t="shared" si="28"/>
        <v>0</v>
      </c>
      <c r="K49" s="24">
        <f t="shared" si="28"/>
        <v>0</v>
      </c>
      <c r="L49" s="24">
        <f t="shared" si="28"/>
        <v>0</v>
      </c>
      <c r="M49" s="24">
        <f t="shared" si="28"/>
        <v>0</v>
      </c>
      <c r="N49" s="11"/>
      <c r="O49" s="11"/>
      <c r="P49" s="11"/>
      <c r="Q49" s="11"/>
      <c r="R49" s="11"/>
      <c r="S49" s="11"/>
      <c r="T49" s="11"/>
      <c r="U49" s="11"/>
      <c r="V49" s="11"/>
    </row>
    <row r="50" spans="1:22" s="14" customFormat="1" ht="11.25" customHeight="1">
      <c r="A50" s="25" t="str">
        <f t="shared" si="15"/>
        <v>кумулятивно</v>
      </c>
      <c r="B50" s="26">
        <f aca="true" t="shared" si="29" ref="B50:M50">IF(B18=0,0,B34/B18*100)</f>
        <v>46.56911309266429</v>
      </c>
      <c r="C50" s="26">
        <f t="shared" si="29"/>
        <v>65.6795570113993</v>
      </c>
      <c r="D50" s="26">
        <f t="shared" si="29"/>
        <v>44.89725580299598</v>
      </c>
      <c r="E50" s="26">
        <f t="shared" si="29"/>
        <v>36.84251423672509</v>
      </c>
      <c r="F50" s="26">
        <f t="shared" si="29"/>
        <v>31.221547401104093</v>
      </c>
      <c r="G50" s="26">
        <f t="shared" si="29"/>
        <v>27.292027490438436</v>
      </c>
      <c r="H50" s="26">
        <f t="shared" si="29"/>
        <v>24.188137508131987</v>
      </c>
      <c r="I50" s="26">
        <f t="shared" si="29"/>
        <v>21.74323154016781</v>
      </c>
      <c r="J50" s="26">
        <f t="shared" si="29"/>
        <v>19.758200575165645</v>
      </c>
      <c r="K50" s="26">
        <f t="shared" si="29"/>
        <v>18.09471577047202</v>
      </c>
      <c r="L50" s="26">
        <f t="shared" si="29"/>
        <v>16.643538091949168</v>
      </c>
      <c r="M50" s="26">
        <f t="shared" si="29"/>
        <v>15.32138642415592</v>
      </c>
      <c r="N50" s="11"/>
      <c r="O50" s="11"/>
      <c r="P50" s="11"/>
      <c r="Q50" s="11"/>
      <c r="R50" s="11"/>
      <c r="S50" s="11"/>
      <c r="T50" s="11"/>
      <c r="U50" s="11"/>
      <c r="V50" s="11"/>
    </row>
    <row r="51" spans="1:22" ht="16.5" customHeight="1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11"/>
      <c r="O51" s="11"/>
      <c r="P51" s="11"/>
      <c r="Q51" s="11"/>
      <c r="R51" s="11"/>
      <c r="S51" s="11"/>
      <c r="T51" s="11"/>
      <c r="U51" s="11"/>
      <c r="V51" s="11"/>
    </row>
    <row r="52" spans="1:22" ht="11.25" customHeight="1">
      <c r="A52" s="7" t="s">
        <v>24</v>
      </c>
      <c r="B52" s="8" t="s">
        <v>1</v>
      </c>
      <c r="C52" s="8" t="s">
        <v>2</v>
      </c>
      <c r="D52" s="8" t="s">
        <v>3</v>
      </c>
      <c r="E52" s="8" t="s">
        <v>4</v>
      </c>
      <c r="F52" s="8" t="s">
        <v>5</v>
      </c>
      <c r="G52" s="8" t="s">
        <v>6</v>
      </c>
      <c r="H52" s="8" t="s">
        <v>7</v>
      </c>
      <c r="I52" s="8" t="s">
        <v>8</v>
      </c>
      <c r="J52" s="8" t="s">
        <v>9</v>
      </c>
      <c r="K52" s="8" t="s">
        <v>10</v>
      </c>
      <c r="L52" s="8" t="s">
        <v>11</v>
      </c>
      <c r="M52" s="8" t="s">
        <v>12</v>
      </c>
      <c r="N52" s="11"/>
      <c r="O52" s="11"/>
      <c r="P52" s="11"/>
      <c r="Q52" s="11"/>
      <c r="R52" s="11"/>
      <c r="S52" s="11"/>
      <c r="T52" s="11"/>
      <c r="U52" s="11"/>
      <c r="V52" s="11"/>
    </row>
    <row r="53" spans="1:22" ht="11.25" customHeight="1">
      <c r="A53" s="9" t="str">
        <f aca="true" t="shared" si="30" ref="A53:A66">A5</f>
        <v>Оплата праці і нарахування на заробітну плату</v>
      </c>
      <c r="B53" s="10">
        <f aca="true" t="shared" si="31" ref="B53:M53">B21-B5</f>
        <v>-73621.88683000003</v>
      </c>
      <c r="C53" s="10">
        <f t="shared" si="31"/>
        <v>443.50165000002016</v>
      </c>
      <c r="D53" s="10">
        <f t="shared" si="31"/>
        <v>-227862.25599999996</v>
      </c>
      <c r="E53" s="10">
        <f t="shared" si="31"/>
        <v>-184561.35399999996</v>
      </c>
      <c r="F53" s="10">
        <f t="shared" si="31"/>
        <v>-187487.666</v>
      </c>
      <c r="G53" s="10">
        <f t="shared" si="31"/>
        <v>-208407.86500000002</v>
      </c>
      <c r="H53" s="10">
        <f t="shared" si="31"/>
        <v>-198020.36600000004</v>
      </c>
      <c r="I53" s="10">
        <f t="shared" si="31"/>
        <v>-173143.429</v>
      </c>
      <c r="J53" s="10">
        <f t="shared" si="31"/>
        <v>-187260.92899999997</v>
      </c>
      <c r="K53" s="10">
        <f t="shared" si="31"/>
        <v>-180981.296</v>
      </c>
      <c r="L53" s="10">
        <f t="shared" si="31"/>
        <v>-179998.865</v>
      </c>
      <c r="M53" s="10">
        <f t="shared" si="31"/>
        <v>-187903.85500000004</v>
      </c>
      <c r="N53" s="11"/>
      <c r="O53" s="11"/>
      <c r="P53" s="11"/>
      <c r="Q53" s="11"/>
      <c r="R53" s="11"/>
      <c r="S53" s="11"/>
      <c r="T53" s="11"/>
      <c r="U53" s="11"/>
      <c r="V53" s="11"/>
    </row>
    <row r="54" spans="1:22" ht="11.25" customHeight="1">
      <c r="A54" s="12" t="str">
        <f t="shared" si="30"/>
        <v>кумулятивно</v>
      </c>
      <c r="B54" s="13">
        <f aca="true" t="shared" si="32" ref="B54:M54">B22-B6</f>
        <v>-73621.88683000003</v>
      </c>
      <c r="C54" s="13">
        <f t="shared" si="32"/>
        <v>-73178.38518000004</v>
      </c>
      <c r="D54" s="13">
        <f t="shared" si="32"/>
        <v>-301040.64118</v>
      </c>
      <c r="E54" s="13">
        <f t="shared" si="32"/>
        <v>-485601.9951799999</v>
      </c>
      <c r="F54" s="13">
        <f t="shared" si="32"/>
        <v>-673089.6611799998</v>
      </c>
      <c r="G54" s="13">
        <f t="shared" si="32"/>
        <v>-881497.5261799998</v>
      </c>
      <c r="H54" s="13">
        <f t="shared" si="32"/>
        <v>-1079517.89218</v>
      </c>
      <c r="I54" s="13">
        <f t="shared" si="32"/>
        <v>-1252661.32118</v>
      </c>
      <c r="J54" s="13">
        <f t="shared" si="32"/>
        <v>-1439922.25018</v>
      </c>
      <c r="K54" s="13">
        <f t="shared" si="32"/>
        <v>-1620903.54618</v>
      </c>
      <c r="L54" s="13">
        <f t="shared" si="32"/>
        <v>-1800902.4111799998</v>
      </c>
      <c r="M54" s="13">
        <f t="shared" si="32"/>
        <v>-1988806.2661799998</v>
      </c>
      <c r="N54" s="11"/>
      <c r="O54" s="11"/>
      <c r="P54" s="11"/>
      <c r="Q54" s="11"/>
      <c r="R54" s="11"/>
      <c r="S54" s="11"/>
      <c r="T54" s="11"/>
      <c r="U54" s="11"/>
      <c r="V54" s="11"/>
    </row>
    <row r="55" spans="1:22" ht="11.25" customHeight="1">
      <c r="A55" s="15" t="str">
        <f t="shared" si="30"/>
        <v>Продукти харчування</v>
      </c>
      <c r="B55" s="16">
        <f aca="true" t="shared" si="33" ref="B55:M55">B23-B7</f>
        <v>-10209.697110000001</v>
      </c>
      <c r="C55" s="16">
        <f t="shared" si="33"/>
        <v>-6365.723359999999</v>
      </c>
      <c r="D55" s="16">
        <f t="shared" si="33"/>
        <v>-15610.914999999997</v>
      </c>
      <c r="E55" s="16">
        <f t="shared" si="33"/>
        <v>-14367.240000000002</v>
      </c>
      <c r="F55" s="16">
        <f t="shared" si="33"/>
        <v>-14515.176</v>
      </c>
      <c r="G55" s="16">
        <f t="shared" si="33"/>
        <v>-4794.233000000001</v>
      </c>
      <c r="H55" s="16">
        <f t="shared" si="33"/>
        <v>-5071.1</v>
      </c>
      <c r="I55" s="16">
        <f t="shared" si="33"/>
        <v>-4520.075000000001</v>
      </c>
      <c r="J55" s="16">
        <f t="shared" si="33"/>
        <v>-13572.360000000002</v>
      </c>
      <c r="K55" s="16">
        <f t="shared" si="33"/>
        <v>-12177.686000000002</v>
      </c>
      <c r="L55" s="16">
        <f t="shared" si="33"/>
        <v>-12758.268</v>
      </c>
      <c r="M55" s="16">
        <f t="shared" si="33"/>
        <v>-11869.012999999999</v>
      </c>
      <c r="N55" s="11"/>
      <c r="O55" s="11"/>
      <c r="P55" s="11"/>
      <c r="Q55" s="11"/>
      <c r="R55" s="11"/>
      <c r="S55" s="11"/>
      <c r="T55" s="11"/>
      <c r="U55" s="11"/>
      <c r="V55" s="11"/>
    </row>
    <row r="56" spans="1:22" ht="11.25" customHeight="1">
      <c r="A56" s="12" t="str">
        <f t="shared" si="30"/>
        <v>кумулятивно</v>
      </c>
      <c r="B56" s="13">
        <f aca="true" t="shared" si="34" ref="B56:M56">B24-B8</f>
        <v>-10209.697110000001</v>
      </c>
      <c r="C56" s="13">
        <f t="shared" si="34"/>
        <v>-16575.420469999997</v>
      </c>
      <c r="D56" s="13">
        <f t="shared" si="34"/>
        <v>-32186.335469999998</v>
      </c>
      <c r="E56" s="13">
        <f t="shared" si="34"/>
        <v>-46553.57547</v>
      </c>
      <c r="F56" s="13">
        <f t="shared" si="34"/>
        <v>-61068.75147000001</v>
      </c>
      <c r="G56" s="13">
        <f t="shared" si="34"/>
        <v>-65862.98447000002</v>
      </c>
      <c r="H56" s="13">
        <f t="shared" si="34"/>
        <v>-70934.08447000003</v>
      </c>
      <c r="I56" s="13">
        <f t="shared" si="34"/>
        <v>-75454.15947000003</v>
      </c>
      <c r="J56" s="13">
        <f t="shared" si="34"/>
        <v>-89026.51947000003</v>
      </c>
      <c r="K56" s="13">
        <f t="shared" si="34"/>
        <v>-101204.20547000003</v>
      </c>
      <c r="L56" s="13">
        <f t="shared" si="34"/>
        <v>-113962.47347000003</v>
      </c>
      <c r="M56" s="13">
        <f t="shared" si="34"/>
        <v>-125831.48647000003</v>
      </c>
      <c r="N56" s="11"/>
      <c r="O56" s="11"/>
      <c r="P56" s="11"/>
      <c r="Q56" s="11"/>
      <c r="R56" s="11"/>
      <c r="S56" s="11"/>
      <c r="T56" s="11"/>
      <c r="U56" s="11"/>
      <c r="V56" s="11"/>
    </row>
    <row r="57" spans="1:22" ht="11.25" customHeight="1">
      <c r="A57" s="15" t="str">
        <f t="shared" si="30"/>
        <v>Медикаменти та перев'язувальні матеріали</v>
      </c>
      <c r="B57" s="16">
        <f aca="true" t="shared" si="35" ref="B57:M57">B25-B9</f>
        <v>-1184.00408</v>
      </c>
      <c r="C57" s="16">
        <f t="shared" si="35"/>
        <v>-1429.84189</v>
      </c>
      <c r="D57" s="16">
        <f t="shared" si="35"/>
        <v>-1254.638</v>
      </c>
      <c r="E57" s="16">
        <f t="shared" si="35"/>
        <v>-259.40400000000005</v>
      </c>
      <c r="F57" s="16">
        <f t="shared" si="35"/>
        <v>-119.003</v>
      </c>
      <c r="G57" s="16">
        <f t="shared" si="35"/>
        <v>-84.193</v>
      </c>
      <c r="H57" s="16">
        <f t="shared" si="35"/>
        <v>-82.054</v>
      </c>
      <c r="I57" s="16">
        <f t="shared" si="35"/>
        <v>-1331.355</v>
      </c>
      <c r="J57" s="16">
        <f t="shared" si="35"/>
        <v>-196.234</v>
      </c>
      <c r="K57" s="16">
        <f t="shared" si="35"/>
        <v>-108.714</v>
      </c>
      <c r="L57" s="16">
        <f t="shared" si="35"/>
        <v>-98.85700000000001</v>
      </c>
      <c r="M57" s="16">
        <f t="shared" si="35"/>
        <v>-57.293</v>
      </c>
      <c r="N57" s="11"/>
      <c r="O57" s="11"/>
      <c r="P57" s="11"/>
      <c r="Q57" s="11"/>
      <c r="R57" s="11"/>
      <c r="S57" s="11"/>
      <c r="T57" s="11"/>
      <c r="U57" s="11"/>
      <c r="V57" s="11"/>
    </row>
    <row r="58" spans="1:22" ht="11.25" customHeight="1">
      <c r="A58" s="12" t="str">
        <f t="shared" si="30"/>
        <v>кумулятивно</v>
      </c>
      <c r="B58" s="13">
        <f aca="true" t="shared" si="36" ref="B58:M58">B26-B10</f>
        <v>-1184.00408</v>
      </c>
      <c r="C58" s="13">
        <f t="shared" si="36"/>
        <v>-2613.8459700000003</v>
      </c>
      <c r="D58" s="13">
        <f t="shared" si="36"/>
        <v>-3868.48397</v>
      </c>
      <c r="E58" s="13">
        <f t="shared" si="36"/>
        <v>-4127.887970000001</v>
      </c>
      <c r="F58" s="13">
        <f t="shared" si="36"/>
        <v>-4246.89097</v>
      </c>
      <c r="G58" s="13">
        <f t="shared" si="36"/>
        <v>-4331.083970000001</v>
      </c>
      <c r="H58" s="13">
        <f t="shared" si="36"/>
        <v>-4413.137970000001</v>
      </c>
      <c r="I58" s="13">
        <f t="shared" si="36"/>
        <v>-5744.49297</v>
      </c>
      <c r="J58" s="13">
        <f t="shared" si="36"/>
        <v>-5940.726970000001</v>
      </c>
      <c r="K58" s="13">
        <f t="shared" si="36"/>
        <v>-6049.440970000001</v>
      </c>
      <c r="L58" s="13">
        <f t="shared" si="36"/>
        <v>-6148.2979700000005</v>
      </c>
      <c r="M58" s="13">
        <f t="shared" si="36"/>
        <v>-6205.59097</v>
      </c>
      <c r="N58" s="11"/>
      <c r="O58" s="11"/>
      <c r="P58" s="11"/>
      <c r="Q58" s="11"/>
      <c r="R58" s="11"/>
      <c r="S58" s="11"/>
      <c r="T58" s="11"/>
      <c r="U58" s="11"/>
      <c r="V58" s="11"/>
    </row>
    <row r="59" spans="1:22" ht="11.25" customHeight="1">
      <c r="A59" s="15" t="str">
        <f t="shared" si="30"/>
        <v>Оплата комунальних послуг та енергоносіїв</v>
      </c>
      <c r="B59" s="16">
        <f aca="true" t="shared" si="37" ref="B59:M59">B27-B11</f>
        <v>-63336.20030000001</v>
      </c>
      <c r="C59" s="16">
        <f t="shared" si="37"/>
        <v>-17668.56147</v>
      </c>
      <c r="D59" s="16">
        <f t="shared" si="37"/>
        <v>-52253.242</v>
      </c>
      <c r="E59" s="16">
        <f t="shared" si="37"/>
        <v>-23058.885999999995</v>
      </c>
      <c r="F59" s="16">
        <f t="shared" si="37"/>
        <v>-9258.732</v>
      </c>
      <c r="G59" s="16">
        <f t="shared" si="37"/>
        <v>-6681.1849999999995</v>
      </c>
      <c r="H59" s="16">
        <f t="shared" si="37"/>
        <v>-8627.288999999999</v>
      </c>
      <c r="I59" s="16">
        <f t="shared" si="37"/>
        <v>-9829.647</v>
      </c>
      <c r="J59" s="16">
        <f t="shared" si="37"/>
        <v>-11248.306999999999</v>
      </c>
      <c r="K59" s="16">
        <f t="shared" si="37"/>
        <v>-21978.543000000005</v>
      </c>
      <c r="L59" s="16">
        <f t="shared" si="37"/>
        <v>-43626.22</v>
      </c>
      <c r="M59" s="16">
        <f t="shared" si="37"/>
        <v>-52915.62</v>
      </c>
      <c r="N59" s="11"/>
      <c r="O59" s="11"/>
      <c r="P59" s="11"/>
      <c r="Q59" s="11"/>
      <c r="R59" s="11"/>
      <c r="S59" s="11"/>
      <c r="T59" s="11"/>
      <c r="U59" s="11"/>
      <c r="V59" s="11"/>
    </row>
    <row r="60" spans="1:22" ht="11.25" customHeight="1">
      <c r="A60" s="12" t="str">
        <f t="shared" si="30"/>
        <v>кумулятивно</v>
      </c>
      <c r="B60" s="13">
        <f aca="true" t="shared" si="38" ref="B60:M60">B28-B12</f>
        <v>-63336.20030000001</v>
      </c>
      <c r="C60" s="13">
        <f t="shared" si="38"/>
        <v>-81004.76177000001</v>
      </c>
      <c r="D60" s="13">
        <f t="shared" si="38"/>
        <v>-133258.00377</v>
      </c>
      <c r="E60" s="13">
        <f t="shared" si="38"/>
        <v>-156316.88977</v>
      </c>
      <c r="F60" s="13">
        <f t="shared" si="38"/>
        <v>-165575.62177000003</v>
      </c>
      <c r="G60" s="13">
        <f t="shared" si="38"/>
        <v>-172256.80677000002</v>
      </c>
      <c r="H60" s="13">
        <f t="shared" si="38"/>
        <v>-180884.09577</v>
      </c>
      <c r="I60" s="13">
        <f t="shared" si="38"/>
        <v>-190713.74277</v>
      </c>
      <c r="J60" s="13">
        <f t="shared" si="38"/>
        <v>-201962.04976999998</v>
      </c>
      <c r="K60" s="13">
        <f t="shared" si="38"/>
        <v>-223940.59277</v>
      </c>
      <c r="L60" s="13">
        <f t="shared" si="38"/>
        <v>-267566.81276999996</v>
      </c>
      <c r="M60" s="13">
        <f t="shared" si="38"/>
        <v>-320482.43276999996</v>
      </c>
      <c r="N60" s="11"/>
      <c r="O60" s="11"/>
      <c r="P60" s="11"/>
      <c r="Q60" s="11"/>
      <c r="R60" s="11"/>
      <c r="S60" s="11"/>
      <c r="T60" s="11"/>
      <c r="U60" s="11"/>
      <c r="V60" s="11"/>
    </row>
    <row r="61" spans="1:22" ht="11.25">
      <c r="A61" s="19" t="str">
        <f t="shared" si="30"/>
        <v>Соціальне забезпечення</v>
      </c>
      <c r="B61" s="16">
        <f aca="true" t="shared" si="39" ref="B61:M61">B29-B13</f>
        <v>-8777.80776</v>
      </c>
      <c r="C61" s="16">
        <f t="shared" si="39"/>
        <v>-2781.449419999997</v>
      </c>
      <c r="D61" s="16">
        <f t="shared" si="39"/>
        <v>-11576.254</v>
      </c>
      <c r="E61" s="16">
        <f t="shared" si="39"/>
        <v>-7724.4540000000015</v>
      </c>
      <c r="F61" s="16">
        <f t="shared" si="39"/>
        <v>-11745.092</v>
      </c>
      <c r="G61" s="16">
        <f t="shared" si="39"/>
        <v>-7153.988</v>
      </c>
      <c r="H61" s="16">
        <f t="shared" si="39"/>
        <v>-5128.29</v>
      </c>
      <c r="I61" s="16">
        <f t="shared" si="39"/>
        <v>-4744.152</v>
      </c>
      <c r="J61" s="16">
        <f t="shared" si="39"/>
        <v>-6481.1050000000005</v>
      </c>
      <c r="K61" s="16">
        <f t="shared" si="39"/>
        <v>-6103.614999999999</v>
      </c>
      <c r="L61" s="16">
        <f t="shared" si="39"/>
        <v>-5997.101</v>
      </c>
      <c r="M61" s="16">
        <f t="shared" si="39"/>
        <v>-6131.195</v>
      </c>
      <c r="N61" s="11"/>
      <c r="O61" s="11"/>
      <c r="P61" s="11"/>
      <c r="Q61" s="11"/>
      <c r="R61" s="11"/>
      <c r="S61" s="11"/>
      <c r="T61" s="11"/>
      <c r="U61" s="11"/>
      <c r="V61" s="11"/>
    </row>
    <row r="62" spans="1:22" ht="11.25" customHeight="1">
      <c r="A62" s="12" t="str">
        <f t="shared" si="30"/>
        <v>кумулятивно</v>
      </c>
      <c r="B62" s="13">
        <f aca="true" t="shared" si="40" ref="B62:M62">B30-B14</f>
        <v>-8777.80776</v>
      </c>
      <c r="C62" s="13">
        <f t="shared" si="40"/>
        <v>-11559.257179999997</v>
      </c>
      <c r="D62" s="13">
        <f t="shared" si="40"/>
        <v>-23135.511179999994</v>
      </c>
      <c r="E62" s="13">
        <f t="shared" si="40"/>
        <v>-30859.965179999992</v>
      </c>
      <c r="F62" s="13">
        <f t="shared" si="40"/>
        <v>-42605.057179999996</v>
      </c>
      <c r="G62" s="13">
        <f t="shared" si="40"/>
        <v>-49759.045179999994</v>
      </c>
      <c r="H62" s="13">
        <f t="shared" si="40"/>
        <v>-54887.33517999999</v>
      </c>
      <c r="I62" s="13">
        <f t="shared" si="40"/>
        <v>-59631.48717999999</v>
      </c>
      <c r="J62" s="13">
        <f t="shared" si="40"/>
        <v>-66112.59217999998</v>
      </c>
      <c r="K62" s="13">
        <f t="shared" si="40"/>
        <v>-72216.20718</v>
      </c>
      <c r="L62" s="13">
        <f t="shared" si="40"/>
        <v>-78213.30817999999</v>
      </c>
      <c r="M62" s="13">
        <f t="shared" si="40"/>
        <v>-84344.50318</v>
      </c>
      <c r="N62" s="11"/>
      <c r="O62" s="11"/>
      <c r="P62" s="11"/>
      <c r="Q62" s="11"/>
      <c r="R62" s="11"/>
      <c r="S62" s="11"/>
      <c r="T62" s="11"/>
      <c r="U62" s="11"/>
      <c r="V62" s="11"/>
    </row>
    <row r="63" spans="1:22" s="32" customFormat="1" ht="11.25" customHeight="1">
      <c r="A63" s="19" t="str">
        <f t="shared" si="30"/>
        <v>Капітальні видатки</v>
      </c>
      <c r="B63" s="16">
        <f aca="true" t="shared" si="41" ref="B63:M63">B31-B15</f>
        <v>0</v>
      </c>
      <c r="C63" s="16">
        <f t="shared" si="41"/>
        <v>0</v>
      </c>
      <c r="D63" s="16">
        <f t="shared" si="41"/>
        <v>0</v>
      </c>
      <c r="E63" s="16">
        <f t="shared" si="41"/>
        <v>-1256.2</v>
      </c>
      <c r="F63" s="16">
        <f t="shared" si="41"/>
        <v>-1256.2</v>
      </c>
      <c r="G63" s="16">
        <f t="shared" si="41"/>
        <v>-1262.11</v>
      </c>
      <c r="H63" s="16">
        <f t="shared" si="41"/>
        <v>-1256.2</v>
      </c>
      <c r="I63" s="16">
        <f t="shared" si="41"/>
        <v>-1256.2</v>
      </c>
      <c r="J63" s="16">
        <f t="shared" si="41"/>
        <v>-2266.5</v>
      </c>
      <c r="K63" s="16">
        <f t="shared" si="41"/>
        <v>-3283.4</v>
      </c>
      <c r="L63" s="16">
        <f t="shared" si="41"/>
        <v>-3237.51</v>
      </c>
      <c r="M63" s="16">
        <f t="shared" si="41"/>
        <v>-5752.352</v>
      </c>
      <c r="N63" s="11"/>
      <c r="O63" s="11"/>
      <c r="P63" s="11"/>
      <c r="Q63" s="11"/>
      <c r="R63" s="11"/>
      <c r="S63" s="11"/>
      <c r="T63" s="11"/>
      <c r="U63" s="11"/>
      <c r="V63" s="11"/>
    </row>
    <row r="64" spans="1:22" ht="11.25" customHeight="1">
      <c r="A64" s="21" t="str">
        <f t="shared" si="30"/>
        <v>кумулятивно</v>
      </c>
      <c r="B64" s="22">
        <f aca="true" t="shared" si="42" ref="B64:M64">B32-B16</f>
        <v>0</v>
      </c>
      <c r="C64" s="22">
        <f t="shared" si="42"/>
        <v>0</v>
      </c>
      <c r="D64" s="22">
        <f t="shared" si="42"/>
        <v>0</v>
      </c>
      <c r="E64" s="22">
        <f t="shared" si="42"/>
        <v>-1256.2</v>
      </c>
      <c r="F64" s="22">
        <f t="shared" si="42"/>
        <v>-2512.4</v>
      </c>
      <c r="G64" s="22">
        <f t="shared" si="42"/>
        <v>-3774.51</v>
      </c>
      <c r="H64" s="22">
        <f t="shared" si="42"/>
        <v>-5030.71</v>
      </c>
      <c r="I64" s="22">
        <f t="shared" si="42"/>
        <v>-6286.91</v>
      </c>
      <c r="J64" s="22">
        <f t="shared" si="42"/>
        <v>-8553.41</v>
      </c>
      <c r="K64" s="22">
        <f t="shared" si="42"/>
        <v>-11836.81</v>
      </c>
      <c r="L64" s="22">
        <f t="shared" si="42"/>
        <v>-15074.32</v>
      </c>
      <c r="M64" s="22">
        <f t="shared" si="42"/>
        <v>-20826.672</v>
      </c>
      <c r="N64" s="11"/>
      <c r="O64" s="11"/>
      <c r="P64" s="11"/>
      <c r="Q64" s="11"/>
      <c r="R64" s="11"/>
      <c r="S64" s="11"/>
      <c r="T64" s="11"/>
      <c r="U64" s="11"/>
      <c r="V64" s="11"/>
    </row>
    <row r="65" spans="1:22" s="20" customFormat="1" ht="11.25" customHeight="1">
      <c r="A65" s="23" t="str">
        <f t="shared" si="30"/>
        <v>Всього</v>
      </c>
      <c r="B65" s="24">
        <f aca="true" t="shared" si="43" ref="B65:M65">B33-B17</f>
        <v>-256627.9513900001</v>
      </c>
      <c r="C65" s="24">
        <f t="shared" si="43"/>
        <v>-78892.21657999989</v>
      </c>
      <c r="D65" s="24">
        <f t="shared" si="43"/>
        <v>-452521.881</v>
      </c>
      <c r="E65" s="24">
        <f t="shared" si="43"/>
        <v>-312664.45700000005</v>
      </c>
      <c r="F65" s="24">
        <f t="shared" si="43"/>
        <v>-313764.135</v>
      </c>
      <c r="G65" s="24">
        <f t="shared" si="43"/>
        <v>-296104.65199999994</v>
      </c>
      <c r="H65" s="24">
        <f t="shared" si="43"/>
        <v>-301900.65200000006</v>
      </c>
      <c r="I65" s="24">
        <f t="shared" si="43"/>
        <v>-298491.248</v>
      </c>
      <c r="J65" s="24">
        <f t="shared" si="43"/>
        <v>-296682.38800000004</v>
      </c>
      <c r="K65" s="24">
        <f t="shared" si="43"/>
        <v>-298755.3170000001</v>
      </c>
      <c r="L65" s="24">
        <f t="shared" si="43"/>
        <v>-309399.1599999999</v>
      </c>
      <c r="M65" s="24">
        <f t="shared" si="43"/>
        <v>-332915.1180000001</v>
      </c>
      <c r="N65" s="11"/>
      <c r="O65" s="11"/>
      <c r="P65" s="11"/>
      <c r="Q65" s="11"/>
      <c r="R65" s="11"/>
      <c r="S65" s="11"/>
      <c r="T65" s="11"/>
      <c r="U65" s="11"/>
      <c r="V65" s="11"/>
    </row>
    <row r="66" spans="1:22" s="14" customFormat="1" ht="11.25" customHeight="1">
      <c r="A66" s="25" t="str">
        <f t="shared" si="30"/>
        <v>кумулятивно</v>
      </c>
      <c r="B66" s="26">
        <f aca="true" t="shared" si="44" ref="B66:M66">B34-B18</f>
        <v>-256627.9513900001</v>
      </c>
      <c r="C66" s="26">
        <f t="shared" si="44"/>
        <v>-335520.16796999995</v>
      </c>
      <c r="D66" s="26">
        <f t="shared" si="44"/>
        <v>-788042.0489699999</v>
      </c>
      <c r="E66" s="26">
        <f t="shared" si="44"/>
        <v>-1100706.5059699998</v>
      </c>
      <c r="F66" s="26">
        <f t="shared" si="44"/>
        <v>-1414470.6409699998</v>
      </c>
      <c r="G66" s="26">
        <f t="shared" si="44"/>
        <v>-1710575.2929699998</v>
      </c>
      <c r="H66" s="26">
        <f t="shared" si="44"/>
        <v>-2012475.94497</v>
      </c>
      <c r="I66" s="26">
        <f t="shared" si="44"/>
        <v>-2310967.19297</v>
      </c>
      <c r="J66" s="26">
        <f t="shared" si="44"/>
        <v>-2607649.5809700005</v>
      </c>
      <c r="K66" s="26">
        <f t="shared" si="44"/>
        <v>-2906404.8979700007</v>
      </c>
      <c r="L66" s="26">
        <f t="shared" si="44"/>
        <v>-3215804.0579700004</v>
      </c>
      <c r="M66" s="26">
        <f t="shared" si="44"/>
        <v>-3548719.1759700007</v>
      </c>
      <c r="N66" s="11"/>
      <c r="O66" s="11"/>
      <c r="P66" s="11"/>
      <c r="Q66" s="11"/>
      <c r="R66" s="11"/>
      <c r="S66" s="11"/>
      <c r="T66" s="11"/>
      <c r="U66" s="11"/>
      <c r="V66" s="11"/>
    </row>
    <row r="67" spans="2:22" ht="11.25" customHeight="1"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11"/>
      <c r="O67" s="11"/>
      <c r="P67" s="11"/>
      <c r="Q67" s="11"/>
      <c r="R67" s="11"/>
      <c r="S67" s="11"/>
      <c r="T67" s="11"/>
      <c r="U67" s="11"/>
      <c r="V67" s="11"/>
    </row>
    <row r="68" spans="2:13" ht="11.25" customHeight="1"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</row>
    <row r="69" spans="2:13" ht="11.25" customHeight="1"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</row>
    <row r="70" spans="2:13" ht="11.25" customHeight="1"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</row>
    <row r="71" spans="2:13" ht="11.25" customHeight="1"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</row>
    <row r="72" spans="2:13" ht="11.25" customHeight="1"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</row>
    <row r="73" spans="2:13" ht="11.25" customHeight="1"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</row>
    <row r="74" spans="2:13" ht="11.25" customHeight="1"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</row>
    <row r="75" spans="2:13" ht="11.25" customHeight="1"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</row>
    <row r="76" spans="2:13" ht="11.25" customHeight="1"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</row>
    <row r="77" spans="2:13" ht="11.25" customHeight="1"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</row>
    <row r="78" spans="2:13" ht="11.25" customHeight="1"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</row>
    <row r="79" spans="2:13" ht="11.25"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</row>
    <row r="80" spans="2:13" ht="11.25"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</row>
    <row r="81" spans="2:13" ht="11.25"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</row>
    <row r="82" spans="2:13" ht="11.25"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</row>
    <row r="83" spans="2:13" ht="11.25"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</row>
    <row r="84" spans="2:13" ht="11.25"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</row>
    <row r="85" spans="2:13" ht="11.25"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</row>
    <row r="86" spans="2:13" ht="11.25"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</row>
    <row r="87" spans="2:13" ht="11.25"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</row>
    <row r="88" spans="2:13" ht="11.25"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</row>
    <row r="89" spans="2:13" ht="11.25"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</row>
    <row r="90" spans="2:13" ht="11.25"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</row>
    <row r="91" spans="2:13" ht="11.25"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</row>
    <row r="92" spans="2:13" ht="11.25"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</row>
    <row r="93" spans="2:13" ht="11.25"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</row>
    <row r="94" spans="2:13" ht="11.25"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</row>
    <row r="95" spans="2:13" ht="11.25"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</row>
    <row r="96" spans="2:13" ht="11.25"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</row>
    <row r="97" spans="2:13" ht="11.25"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</row>
    <row r="98" spans="2:13" ht="11.25"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</row>
    <row r="99" spans="2:13" ht="11.25"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</row>
    <row r="100" spans="2:13" ht="11.25"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</row>
    <row r="101" spans="2:13" ht="11.25"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</row>
    <row r="102" spans="2:13" ht="11.25"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</row>
    <row r="103" spans="2:13" ht="11.25"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</row>
    <row r="104" spans="2:13" ht="11.25"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</row>
    <row r="105" spans="2:13" ht="11.25"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</row>
    <row r="106" spans="2:13" ht="11.25">
      <c r="B106" s="33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</row>
    <row r="107" spans="2:13" ht="11.25"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</row>
    <row r="108" spans="2:13" ht="11.25"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</row>
    <row r="109" spans="2:13" ht="11.25"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</row>
    <row r="110" spans="2:13" ht="11.25">
      <c r="B110" s="33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</row>
    <row r="111" spans="2:13" ht="11.25">
      <c r="B111" s="33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</row>
    <row r="112" spans="2:13" ht="11.25"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</row>
    <row r="113" spans="2:13" ht="11.25"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</row>
    <row r="114" spans="2:13" ht="11.25"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</row>
    <row r="115" spans="2:13" ht="11.25">
      <c r="B115" s="33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</row>
    <row r="116" spans="2:13" ht="11.25">
      <c r="B116" s="33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</row>
    <row r="117" spans="2:13" ht="11.25">
      <c r="B117" s="33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</row>
    <row r="118" spans="2:13" ht="11.25">
      <c r="B118" s="33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</row>
    <row r="119" spans="2:13" ht="11.25">
      <c r="B119" s="33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</row>
    <row r="120" spans="2:13" ht="11.25">
      <c r="B120" s="33"/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</row>
    <row r="121" spans="2:13" ht="11.25">
      <c r="B121" s="33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</row>
    <row r="122" spans="2:13" ht="11.25">
      <c r="B122" s="33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</row>
    <row r="123" spans="2:13" ht="11.25"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</row>
    <row r="124" spans="2:13" ht="11.25"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</row>
    <row r="125" spans="2:13" ht="11.25">
      <c r="B125" s="33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</row>
    <row r="126" spans="2:13" ht="11.25">
      <c r="B126" s="33"/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</row>
    <row r="127" spans="2:13" ht="11.25">
      <c r="B127" s="33"/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</row>
    <row r="128" spans="2:13" ht="11.25">
      <c r="B128" s="33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</row>
    <row r="129" spans="2:13" ht="11.25">
      <c r="B129" s="33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</row>
    <row r="130" spans="2:13" ht="11.25">
      <c r="B130" s="33"/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</row>
    <row r="131" spans="2:13" ht="11.25">
      <c r="B131" s="33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</row>
    <row r="132" spans="2:13" ht="11.25"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</row>
    <row r="133" spans="2:13" ht="11.25">
      <c r="B133" s="33"/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</row>
    <row r="134" spans="2:13" ht="11.25">
      <c r="B134" s="33"/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</row>
    <row r="135" spans="2:13" ht="11.25">
      <c r="B135" s="33"/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</row>
    <row r="136" spans="2:13" ht="11.25"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</row>
    <row r="137" spans="2:13" ht="11.25">
      <c r="B137" s="33"/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</row>
    <row r="138" spans="2:13" ht="11.25">
      <c r="B138" s="33"/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</row>
    <row r="139" spans="2:13" ht="11.25"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</row>
    <row r="140" spans="2:13" ht="11.25"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</row>
    <row r="141" spans="2:13" ht="11.25">
      <c r="B141" s="33"/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</row>
    <row r="142" spans="2:13" ht="11.25">
      <c r="B142" s="33"/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</row>
    <row r="143" spans="2:13" ht="11.25">
      <c r="B143" s="33"/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</row>
    <row r="144" spans="2:13" ht="11.25"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</row>
    <row r="145" spans="2:13" ht="11.25">
      <c r="B145" s="33"/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</row>
    <row r="146" spans="2:13" ht="11.25">
      <c r="B146" s="33"/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</row>
    <row r="147" spans="2:13" ht="11.25">
      <c r="B147" s="33"/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</row>
    <row r="148" spans="2:13" ht="11.25">
      <c r="B148" s="33"/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</row>
    <row r="149" spans="2:13" ht="11.25">
      <c r="B149" s="33"/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</row>
    <row r="150" spans="2:13" ht="11.25">
      <c r="B150" s="33"/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</row>
    <row r="151" spans="2:13" ht="11.25">
      <c r="B151" s="33"/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</row>
    <row r="152" spans="2:13" ht="11.25">
      <c r="B152" s="33"/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</row>
    <row r="153" spans="2:13" ht="11.25">
      <c r="B153" s="33"/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</row>
    <row r="154" spans="2:13" ht="11.25">
      <c r="B154" s="33"/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</row>
    <row r="155" spans="2:13" ht="11.25">
      <c r="B155" s="33"/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</row>
    <row r="156" spans="2:13" ht="11.25">
      <c r="B156" s="33"/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</row>
    <row r="157" spans="2:13" ht="11.25">
      <c r="B157" s="33"/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</row>
    <row r="158" spans="2:13" ht="11.25">
      <c r="B158" s="33"/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</row>
    <row r="159" spans="2:13" ht="11.25">
      <c r="B159" s="33"/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</row>
    <row r="160" spans="2:13" ht="11.25">
      <c r="B160" s="33"/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3"/>
    </row>
  </sheetData>
  <sheetProtection/>
  <mergeCells count="4">
    <mergeCell ref="A19:M19"/>
    <mergeCell ref="A35:M35"/>
    <mergeCell ref="A51:M51"/>
    <mergeCell ref="A1:M1"/>
  </mergeCells>
  <printOptions gridLines="1" horizontalCentered="1"/>
  <pageMargins left="0.1968503937007874" right="0.1968503937007874" top="0.7874015748031497" bottom="0.3937007874015748" header="0.5118110236220472" footer="0.5118110236220472"/>
  <pageSetup fitToHeight="1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2021-01-04T09:14:54Z</dcterms:created>
  <dcterms:modified xsi:type="dcterms:W3CDTF">2021-11-17T07:23:22Z</dcterms:modified>
  <cp:category/>
  <cp:version/>
  <cp:contentType/>
  <cp:contentStatus/>
</cp:coreProperties>
</file>