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showSheetTabs="0" xWindow="19185" yWindow="65521" windowWidth="19170" windowHeight="13515" activeTab="0"/>
  </bookViews>
  <sheets>
    <sheet name="v_zv" sheetId="1" r:id="rId1"/>
  </sheets>
  <definedNames>
    <definedName name="_xlnm.Print_Area" localSheetId="0">'v_zv'!$A:$IV</definedName>
  </definedNames>
  <calcPr fullCalcOnLoad="1"/>
</workbook>
</file>

<file path=xl/sharedStrings.xml><?xml version="1.0" encoding="utf-8"?>
<sst xmlns="http://schemas.openxmlformats.org/spreadsheetml/2006/main" count="68" uniqueCount="26">
  <si>
    <t>станом на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</si>
  <si>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</si>
  <si>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</si>
  <si>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</si>
  <si>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</si>
  <si>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</si>
  <si>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</si>
  <si>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</si>
  <si>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</si>
  <si>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</si>
  <si>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</si>
  <si>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</si>
  <si>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</si>
  <si>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кумулятивно</t>
  </si>
  <si>
    <t>Всього</t>
  </si>
  <si>
    <t>Оплата праці і нарахування на заробітну плату</t>
  </si>
  <si>
    <t>Продукти харчування</t>
  </si>
  <si>
    <t>Медикаменти та перев'язувальні матеріали</t>
  </si>
  <si>
    <t>Оплата комунальних послуг та енергоносіїв</t>
  </si>
  <si>
    <t>Соціальне забезпечення</t>
  </si>
  <si>
    <t>Капітальні видатки</t>
  </si>
  <si>
    <t>Планові показники</t>
  </si>
  <si>
    <t>Фактичні показники</t>
  </si>
  <si>
    <t>Відсотки</t>
  </si>
  <si>
    <t>Відхилення</t>
  </si>
  <si>
    <t>Видатки загального фонду обласного бюджету Луганської області</t>
  </si>
</sst>
</file>

<file path=xl/styles.xml><?xml version="1.0" encoding="utf-8"?>
<styleSheet xmlns="http://schemas.openxmlformats.org/spreadsheetml/2006/main">
  <numFmts count="4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#,##0.0_ ;[Red]\-#,##0.0\ "/>
    <numFmt numFmtId="185" formatCode="#,##0.0&quot;₴&quot;;[Red]\-#,##0.0&quot;₴&quot;"/>
    <numFmt numFmtId="186" formatCode="[$-422]d\ mmmm\ yyyy&quot; р.&quot;"/>
    <numFmt numFmtId="187" formatCode="#,##0.000_ ;[Red]\-#,##0.000\ "/>
    <numFmt numFmtId="188" formatCode="0.0_ ;\-0.0\ "/>
    <numFmt numFmtId="189" formatCode="#,##0.0"/>
    <numFmt numFmtId="190" formatCode="#,##0_ ;[Red]\-#,##0\ "/>
    <numFmt numFmtId="191" formatCode="0_ ;[Red]\-0\ "/>
    <numFmt numFmtId="192" formatCode="#,##0.00_ ;[Red]\-#,##0.00\ "/>
    <numFmt numFmtId="193" formatCode="0.0000"/>
    <numFmt numFmtId="194" formatCode="0.000"/>
    <numFmt numFmtId="195" formatCode="0.0"/>
    <numFmt numFmtId="196" formatCode="#,##0.0;[Red]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000_ ;[Red]\-#,##0.0000\ "/>
  </numFmts>
  <fonts count="28">
    <font>
      <sz val="8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sz val="7.5"/>
      <name val="Arial Cyr"/>
      <family val="0"/>
    </font>
    <font>
      <i/>
      <sz val="8"/>
      <name val="Arial Cyr"/>
      <family val="2"/>
    </font>
    <font>
      <b/>
      <i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3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72">
      <alignment/>
      <protection/>
    </xf>
    <xf numFmtId="49" fontId="0" fillId="0" borderId="0" xfId="72" applyNumberFormat="1" applyFont="1" applyBorder="1" applyAlignment="1">
      <alignment horizontal="center" vertical="center" wrapText="1"/>
      <protection/>
    </xf>
    <xf numFmtId="49" fontId="22" fillId="0" borderId="0" xfId="72" applyNumberFormat="1" applyFont="1" applyBorder="1" applyAlignment="1">
      <alignment horizontal="right" vertical="center" wrapText="1"/>
      <protection/>
    </xf>
    <xf numFmtId="14" fontId="23" fillId="0" borderId="0" xfId="72" applyNumberFormat="1" applyFont="1" applyBorder="1" applyAlignment="1">
      <alignment horizontal="left" vertical="center" wrapText="1"/>
      <protection/>
    </xf>
    <xf numFmtId="0" fontId="22" fillId="0" borderId="10" xfId="72" applyFont="1" applyBorder="1" applyAlignment="1">
      <alignment/>
      <protection/>
    </xf>
    <xf numFmtId="49" fontId="22" fillId="0" borderId="10" xfId="72" applyNumberFormat="1" applyFont="1" applyBorder="1" applyAlignment="1">
      <alignment horizontal="center" vertical="center" wrapText="1"/>
      <protection/>
    </xf>
    <xf numFmtId="0" fontId="24" fillId="6" borderId="11" xfId="72" applyFont="1" applyFill="1" applyBorder="1" applyAlignment="1">
      <alignment horizontal="center"/>
      <protection/>
    </xf>
    <xf numFmtId="0" fontId="25" fillId="6" borderId="11" xfId="72" applyFont="1" applyFill="1" applyBorder="1" applyAlignment="1">
      <alignment horizontal="center"/>
      <protection/>
    </xf>
    <xf numFmtId="0" fontId="0" fillId="0" borderId="12" xfId="72" applyFont="1" applyFill="1" applyBorder="1">
      <alignment/>
      <protection/>
    </xf>
    <xf numFmtId="184" fontId="26" fillId="0" borderId="12" xfId="72" applyNumberFormat="1" applyFont="1" applyFill="1" applyBorder="1">
      <alignment/>
      <protection/>
    </xf>
    <xf numFmtId="0" fontId="27" fillId="0" borderId="0" xfId="72" applyFont="1" applyFill="1">
      <alignment/>
      <protection/>
    </xf>
    <xf numFmtId="0" fontId="26" fillId="0" borderId="13" xfId="72" applyFont="1" applyFill="1" applyBorder="1">
      <alignment/>
      <protection/>
    </xf>
    <xf numFmtId="184" fontId="0" fillId="0" borderId="13" xfId="72" applyNumberFormat="1" applyFill="1" applyBorder="1">
      <alignment/>
      <protection/>
    </xf>
    <xf numFmtId="0" fontId="26" fillId="0" borderId="0" xfId="72" applyFont="1">
      <alignment/>
      <protection/>
    </xf>
    <xf numFmtId="0" fontId="0" fillId="0" borderId="13" xfId="72" applyFont="1" applyFill="1" applyBorder="1">
      <alignment/>
      <protection/>
    </xf>
    <xf numFmtId="184" fontId="26" fillId="0" borderId="13" xfId="72" applyNumberFormat="1" applyFont="1" applyFill="1" applyBorder="1">
      <alignment/>
      <protection/>
    </xf>
    <xf numFmtId="0" fontId="26" fillId="0" borderId="0" xfId="72" applyFont="1" applyFill="1">
      <alignment/>
      <protection/>
    </xf>
    <xf numFmtId="0" fontId="0" fillId="0" borderId="0" xfId="72" applyFill="1">
      <alignment/>
      <protection/>
    </xf>
    <xf numFmtId="0" fontId="0" fillId="0" borderId="13" xfId="72" applyFont="1" applyFill="1" applyBorder="1">
      <alignment/>
      <protection/>
    </xf>
    <xf numFmtId="0" fontId="0" fillId="0" borderId="0" xfId="72" applyFont="1">
      <alignment/>
      <protection/>
    </xf>
    <xf numFmtId="0" fontId="26" fillId="0" borderId="14" xfId="72" applyFont="1" applyFill="1" applyBorder="1">
      <alignment/>
      <protection/>
    </xf>
    <xf numFmtId="184" fontId="26" fillId="0" borderId="14" xfId="72" applyNumberFormat="1" applyFont="1" applyFill="1" applyBorder="1">
      <alignment/>
      <protection/>
    </xf>
    <xf numFmtId="0" fontId="24" fillId="0" borderId="11" xfId="72" applyFont="1" applyFill="1" applyBorder="1">
      <alignment/>
      <protection/>
    </xf>
    <xf numFmtId="184" fontId="24" fillId="0" borderId="11" xfId="72" applyNumberFormat="1" applyFont="1" applyFill="1" applyBorder="1">
      <alignment/>
      <protection/>
    </xf>
    <xf numFmtId="0" fontId="26" fillId="0" borderId="15" xfId="72" applyFont="1" applyFill="1" applyBorder="1">
      <alignment/>
      <protection/>
    </xf>
    <xf numFmtId="184" fontId="26" fillId="0" borderId="15" xfId="72" applyNumberFormat="1" applyFont="1" applyFill="1" applyBorder="1">
      <alignment/>
      <protection/>
    </xf>
    <xf numFmtId="184" fontId="27" fillId="0" borderId="0" xfId="72" applyNumberFormat="1" applyFont="1" applyFill="1">
      <alignment/>
      <protection/>
    </xf>
    <xf numFmtId="0" fontId="27" fillId="0" borderId="0" xfId="72" applyFont="1">
      <alignment/>
      <protection/>
    </xf>
    <xf numFmtId="0" fontId="26" fillId="0" borderId="0" xfId="72" applyFont="1" applyFill="1">
      <alignment/>
      <protection/>
    </xf>
    <xf numFmtId="0" fontId="24" fillId="24" borderId="11" xfId="72" applyFont="1" applyFill="1" applyBorder="1" applyAlignment="1">
      <alignment horizontal="center"/>
      <protection/>
    </xf>
    <xf numFmtId="0" fontId="25" fillId="24" borderId="11" xfId="72" applyFont="1" applyFill="1" applyBorder="1" applyAlignment="1">
      <alignment horizontal="center"/>
      <protection/>
    </xf>
    <xf numFmtId="0" fontId="24" fillId="0" borderId="0" xfId="72" applyFont="1">
      <alignment/>
      <protection/>
    </xf>
    <xf numFmtId="184" fontId="0" fillId="0" borderId="0" xfId="72" applyNumberFormat="1">
      <alignment/>
      <protection/>
    </xf>
    <xf numFmtId="0" fontId="24" fillId="0" borderId="10" xfId="72" applyFont="1" applyBorder="1" applyAlignment="1">
      <alignment horizontal="center"/>
      <protection/>
    </xf>
    <xf numFmtId="49" fontId="21" fillId="0" borderId="0" xfId="72" applyNumberFormat="1" applyFont="1" applyAlignment="1">
      <alignment horizontal="center" vertical="center" wrapText="1"/>
      <protection/>
    </xf>
  </cellXfs>
  <cellStyles count="68">
    <cellStyle name="Normal" xfId="0"/>
    <cellStyle name="20% - Акцент1" xfId="16"/>
    <cellStyle name="20% — акцент1" xfId="17"/>
    <cellStyle name="20% - Акцент2" xfId="18"/>
    <cellStyle name="20% — акцент2" xfId="19"/>
    <cellStyle name="20% - Акцент3" xfId="20"/>
    <cellStyle name="20% — акцент3" xfId="21"/>
    <cellStyle name="20% - Акцент4" xfId="22"/>
    <cellStyle name="20% — акцент4" xfId="23"/>
    <cellStyle name="20% - Акцент5" xfId="24"/>
    <cellStyle name="20% — акцент5" xfId="25"/>
    <cellStyle name="20% - Акцент6" xfId="26"/>
    <cellStyle name="20% — акцент6" xfId="27"/>
    <cellStyle name="40% - Акцент1" xfId="28"/>
    <cellStyle name="40% — акцент1" xfId="29"/>
    <cellStyle name="40% - Акцент2" xfId="30"/>
    <cellStyle name="40% — акцент2" xfId="31"/>
    <cellStyle name="40% - Акцент3" xfId="32"/>
    <cellStyle name="40% — акцент3" xfId="33"/>
    <cellStyle name="40% - Акцент4" xfId="34"/>
    <cellStyle name="40% — акцент4" xfId="35"/>
    <cellStyle name="40% - Акцент5" xfId="36"/>
    <cellStyle name="40% — акцент5" xfId="37"/>
    <cellStyle name="40% - Акцент6" xfId="38"/>
    <cellStyle name="40% — акцент6" xfId="39"/>
    <cellStyle name="60% - Акцент1" xfId="40"/>
    <cellStyle name="60% — акцент1" xfId="41"/>
    <cellStyle name="60% - Акцент2" xfId="42"/>
    <cellStyle name="60% — акцент2" xfId="43"/>
    <cellStyle name="60% - Акцент3" xfId="44"/>
    <cellStyle name="60% — акцент3" xfId="45"/>
    <cellStyle name="60% - Акцент4" xfId="46"/>
    <cellStyle name="60% — акцент4" xfId="47"/>
    <cellStyle name="60% - Акцент5" xfId="48"/>
    <cellStyle name="60% — акцент5" xfId="49"/>
    <cellStyle name="60% - Акцент6" xfId="50"/>
    <cellStyle name="60% — акцент6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_План_факт_r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V160"/>
  <sheetViews>
    <sheetView showGridLines="0" showRowColHeaders="0" showZeros="0" tabSelected="1" showOutlineSymbols="0" workbookViewId="0" topLeftCell="A1">
      <selection activeCell="F3" sqref="F3"/>
    </sheetView>
  </sheetViews>
  <sheetFormatPr defaultColWidth="9.140625" defaultRowHeight="12"/>
  <cols>
    <col min="1" max="1" width="44.8515625" style="1" customWidth="1"/>
    <col min="2" max="13" width="12.8515625" style="1" customWidth="1"/>
    <col min="14" max="16384" width="9.28125" style="1" customWidth="1"/>
  </cols>
  <sheetData>
    <row r="1" spans="1:13" ht="24" customHeight="1">
      <c r="A1" s="35" t="s">
        <v>25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12.75" customHeight="1">
      <c r="A2" s="2"/>
      <c r="B2" s="2"/>
      <c r="C2" s="2"/>
      <c r="D2" s="2"/>
      <c r="E2" s="3" t="s">
        <v>0</v>
      </c>
      <c r="F2" s="4">
        <v>44558</v>
      </c>
      <c r="G2" s="2"/>
      <c r="H2" s="2"/>
      <c r="I2" s="2"/>
      <c r="J2" s="2"/>
      <c r="K2" s="2"/>
      <c r="L2" s="2"/>
      <c r="M2" s="2"/>
    </row>
    <row r="3" spans="1:13" ht="12.75" customHeight="1">
      <c r="A3" s="5"/>
      <c r="B3" s="5"/>
      <c r="C3" s="5"/>
      <c r="D3" s="5"/>
      <c r="E3" s="6"/>
      <c r="F3" s="6"/>
      <c r="G3" s="5"/>
      <c r="H3" s="5"/>
      <c r="I3" s="5"/>
      <c r="J3" s="5"/>
      <c r="K3" s="5"/>
      <c r="L3" s="5"/>
      <c r="M3" s="5"/>
    </row>
    <row r="4" spans="1:13" ht="11.25" customHeight="1">
      <c r="A4" s="7" t="s">
        <v>21</v>
      </c>
      <c r="B4" s="8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8" t="s">
        <v>11</v>
      </c>
      <c r="M4" s="8" t="s">
        <v>12</v>
      </c>
    </row>
    <row r="5" spans="1:22" ht="11.25" customHeight="1">
      <c r="A5" s="9" t="s">
        <v>15</v>
      </c>
      <c r="B5" s="10">
        <v>247179.62800000006</v>
      </c>
      <c r="C5" s="10">
        <v>251490.50272000002</v>
      </c>
      <c r="D5" s="10">
        <v>240605.55942000003</v>
      </c>
      <c r="E5" s="10">
        <v>256350.87800000003</v>
      </c>
      <c r="F5" s="10">
        <v>255446.305</v>
      </c>
      <c r="G5" s="10">
        <v>291959.33499999996</v>
      </c>
      <c r="H5" s="10">
        <v>242824.06427999996</v>
      </c>
      <c r="I5" s="10">
        <v>216626.049</v>
      </c>
      <c r="J5" s="10">
        <v>231260.761</v>
      </c>
      <c r="K5" s="10">
        <v>240912.94400000002</v>
      </c>
      <c r="L5" s="10">
        <v>230584.38558</v>
      </c>
      <c r="M5" s="10">
        <v>238276.55366000003</v>
      </c>
      <c r="N5" s="11"/>
      <c r="O5" s="11"/>
      <c r="P5" s="11"/>
      <c r="Q5" s="11"/>
      <c r="R5" s="11"/>
      <c r="S5" s="11"/>
      <c r="T5" s="11"/>
      <c r="U5" s="11"/>
      <c r="V5" s="11"/>
    </row>
    <row r="6" spans="1:22" s="14" customFormat="1" ht="11.25" customHeight="1">
      <c r="A6" s="12" t="s">
        <v>13</v>
      </c>
      <c r="B6" s="13">
        <f>B5</f>
        <v>247179.62800000006</v>
      </c>
      <c r="C6" s="13">
        <f aca="true" t="shared" si="0" ref="C6:M6">B6+C5</f>
        <v>498670.1307200001</v>
      </c>
      <c r="D6" s="13">
        <f t="shared" si="0"/>
        <v>739275.6901400001</v>
      </c>
      <c r="E6" s="13">
        <f t="shared" si="0"/>
        <v>995626.5681400001</v>
      </c>
      <c r="F6" s="13">
        <f t="shared" si="0"/>
        <v>1251072.87314</v>
      </c>
      <c r="G6" s="13">
        <f t="shared" si="0"/>
        <v>1543032.20814</v>
      </c>
      <c r="H6" s="13">
        <f t="shared" si="0"/>
        <v>1785856.27242</v>
      </c>
      <c r="I6" s="13">
        <f t="shared" si="0"/>
        <v>2002482.32142</v>
      </c>
      <c r="J6" s="13">
        <f t="shared" si="0"/>
        <v>2233743.08242</v>
      </c>
      <c r="K6" s="13">
        <f t="shared" si="0"/>
        <v>2474656.02642</v>
      </c>
      <c r="L6" s="13">
        <f t="shared" si="0"/>
        <v>2705240.412</v>
      </c>
      <c r="M6" s="13">
        <f t="shared" si="0"/>
        <v>2943516.96566</v>
      </c>
      <c r="N6" s="11"/>
      <c r="O6" s="11"/>
      <c r="P6" s="11"/>
      <c r="Q6" s="11"/>
      <c r="R6" s="11"/>
      <c r="S6" s="11"/>
      <c r="T6" s="11"/>
      <c r="U6" s="11"/>
      <c r="V6" s="11"/>
    </row>
    <row r="7" spans="1:22" s="18" customFormat="1" ht="11.25" customHeight="1">
      <c r="A7" s="15" t="s">
        <v>16</v>
      </c>
      <c r="B7" s="16">
        <v>10327.822</v>
      </c>
      <c r="C7" s="16">
        <v>15184.128</v>
      </c>
      <c r="D7" s="16">
        <v>13617.133</v>
      </c>
      <c r="E7" s="16">
        <v>16039.123000000001</v>
      </c>
      <c r="F7" s="16">
        <v>11088.18</v>
      </c>
      <c r="G7" s="16">
        <v>7662.914000000002</v>
      </c>
      <c r="H7" s="16">
        <v>4984.1630000000005</v>
      </c>
      <c r="I7" s="16">
        <v>5970.438</v>
      </c>
      <c r="J7" s="16">
        <v>16828.324000000004</v>
      </c>
      <c r="K7" s="16">
        <v>14811.438</v>
      </c>
      <c r="L7" s="16">
        <v>14940.9</v>
      </c>
      <c r="M7" s="16">
        <v>12640.434</v>
      </c>
      <c r="N7" s="17"/>
      <c r="O7" s="11"/>
      <c r="P7" s="11"/>
      <c r="Q7" s="11"/>
      <c r="R7" s="11"/>
      <c r="S7" s="11"/>
      <c r="T7" s="11"/>
      <c r="U7" s="11"/>
      <c r="V7" s="11"/>
    </row>
    <row r="8" spans="1:22" s="14" customFormat="1" ht="11.25" customHeight="1">
      <c r="A8" s="12" t="s">
        <v>13</v>
      </c>
      <c r="B8" s="13">
        <f>B7</f>
        <v>10327.822</v>
      </c>
      <c r="C8" s="13">
        <f aca="true" t="shared" si="1" ref="C8:M8">B8+C7</f>
        <v>25511.95</v>
      </c>
      <c r="D8" s="13">
        <f>C8+D7</f>
        <v>39129.083</v>
      </c>
      <c r="E8" s="13">
        <f t="shared" si="1"/>
        <v>55168.206</v>
      </c>
      <c r="F8" s="13">
        <f t="shared" si="1"/>
        <v>66256.386</v>
      </c>
      <c r="G8" s="13">
        <f t="shared" si="1"/>
        <v>73919.3</v>
      </c>
      <c r="H8" s="13">
        <f t="shared" si="1"/>
        <v>78903.463</v>
      </c>
      <c r="I8" s="13">
        <f t="shared" si="1"/>
        <v>84873.901</v>
      </c>
      <c r="J8" s="13">
        <f t="shared" si="1"/>
        <v>101702.225</v>
      </c>
      <c r="K8" s="13">
        <f t="shared" si="1"/>
        <v>116513.663</v>
      </c>
      <c r="L8" s="13">
        <f t="shared" si="1"/>
        <v>131454.563</v>
      </c>
      <c r="M8" s="13">
        <f t="shared" si="1"/>
        <v>144094.997</v>
      </c>
      <c r="N8" s="11"/>
      <c r="O8" s="11"/>
      <c r="P8" s="11"/>
      <c r="Q8" s="11"/>
      <c r="R8" s="11"/>
      <c r="S8" s="11"/>
      <c r="T8" s="11"/>
      <c r="U8" s="11"/>
      <c r="V8" s="11"/>
    </row>
    <row r="9" spans="1:22" s="18" customFormat="1" ht="11.25">
      <c r="A9" s="15" t="s">
        <v>17</v>
      </c>
      <c r="B9" s="16">
        <v>1517.4732000000001</v>
      </c>
      <c r="C9" s="16">
        <v>1293.656</v>
      </c>
      <c r="D9" s="16">
        <v>1079.71</v>
      </c>
      <c r="E9" s="16">
        <v>388.29</v>
      </c>
      <c r="F9" s="16">
        <v>792.575</v>
      </c>
      <c r="G9" s="16">
        <v>105.766</v>
      </c>
      <c r="H9" s="16">
        <v>73.095</v>
      </c>
      <c r="I9" s="16">
        <v>513.687</v>
      </c>
      <c r="J9" s="16">
        <v>277.45900000000006</v>
      </c>
      <c r="K9" s="16">
        <v>204.09600000000003</v>
      </c>
      <c r="L9" s="16">
        <v>140.766</v>
      </c>
      <c r="M9" s="16">
        <v>62.56699999999999</v>
      </c>
      <c r="N9" s="11"/>
      <c r="O9" s="11"/>
      <c r="P9" s="11"/>
      <c r="Q9" s="11"/>
      <c r="R9" s="11"/>
      <c r="S9" s="11"/>
      <c r="T9" s="11"/>
      <c r="U9" s="11"/>
      <c r="V9" s="11"/>
    </row>
    <row r="10" spans="1:22" s="14" customFormat="1" ht="11.25" customHeight="1">
      <c r="A10" s="12" t="s">
        <v>13</v>
      </c>
      <c r="B10" s="13">
        <f>B9</f>
        <v>1517.4732000000001</v>
      </c>
      <c r="C10" s="13">
        <f aca="true" t="shared" si="2" ref="C10:M10">B10+C9</f>
        <v>2811.1292000000003</v>
      </c>
      <c r="D10" s="13">
        <f t="shared" si="2"/>
        <v>3890.8392000000003</v>
      </c>
      <c r="E10" s="13">
        <f t="shared" si="2"/>
        <v>4279.1292</v>
      </c>
      <c r="F10" s="13">
        <f t="shared" si="2"/>
        <v>5071.7042</v>
      </c>
      <c r="G10" s="13">
        <f t="shared" si="2"/>
        <v>5177.4702</v>
      </c>
      <c r="H10" s="13">
        <f t="shared" si="2"/>
        <v>5250.5652</v>
      </c>
      <c r="I10" s="13">
        <f t="shared" si="2"/>
        <v>5764.2522</v>
      </c>
      <c r="J10" s="13">
        <f t="shared" si="2"/>
        <v>6041.7112</v>
      </c>
      <c r="K10" s="13">
        <f t="shared" si="2"/>
        <v>6245.8072</v>
      </c>
      <c r="L10" s="13">
        <f t="shared" si="2"/>
        <v>6386.5732</v>
      </c>
      <c r="M10" s="13">
        <f t="shared" si="2"/>
        <v>6449.1402</v>
      </c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8" customFormat="1" ht="11.25" customHeight="1">
      <c r="A11" s="15" t="s">
        <v>18</v>
      </c>
      <c r="B11" s="16">
        <v>71568.57912000001</v>
      </c>
      <c r="C11" s="16">
        <v>67256.03936</v>
      </c>
      <c r="D11" s="16">
        <v>56010.3991</v>
      </c>
      <c r="E11" s="16">
        <v>35645.89255999999</v>
      </c>
      <c r="F11" s="16">
        <v>14492.47195</v>
      </c>
      <c r="G11" s="16">
        <v>12141.19797</v>
      </c>
      <c r="H11" s="16">
        <v>12595.321720000002</v>
      </c>
      <c r="I11" s="16">
        <v>16996.07353</v>
      </c>
      <c r="J11" s="16">
        <v>19563.56886</v>
      </c>
      <c r="K11" s="16">
        <v>49123.87657000001</v>
      </c>
      <c r="L11" s="16">
        <v>60759.71642</v>
      </c>
      <c r="M11" s="16">
        <v>67317.78080000001</v>
      </c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4" customFormat="1" ht="11.25" customHeight="1">
      <c r="A12" s="12" t="s">
        <v>13</v>
      </c>
      <c r="B12" s="13">
        <f>B11</f>
        <v>71568.57912000001</v>
      </c>
      <c r="C12" s="13">
        <f aca="true" t="shared" si="3" ref="C12:M12">B12+C11</f>
        <v>138824.61848</v>
      </c>
      <c r="D12" s="13">
        <f t="shared" si="3"/>
        <v>194835.01758</v>
      </c>
      <c r="E12" s="13">
        <f t="shared" si="3"/>
        <v>230480.91014</v>
      </c>
      <c r="F12" s="13">
        <f t="shared" si="3"/>
        <v>244973.38209</v>
      </c>
      <c r="G12" s="13">
        <f t="shared" si="3"/>
        <v>257114.58006</v>
      </c>
      <c r="H12" s="13">
        <f t="shared" si="3"/>
        <v>269709.90178</v>
      </c>
      <c r="I12" s="13">
        <f t="shared" si="3"/>
        <v>286705.97531</v>
      </c>
      <c r="J12" s="13">
        <f t="shared" si="3"/>
        <v>306269.54417</v>
      </c>
      <c r="K12" s="13">
        <f t="shared" si="3"/>
        <v>355393.42074000003</v>
      </c>
      <c r="L12" s="13">
        <f t="shared" si="3"/>
        <v>416153.13716000004</v>
      </c>
      <c r="M12" s="13">
        <f t="shared" si="3"/>
        <v>483470.91796000005</v>
      </c>
      <c r="N12" s="11"/>
      <c r="O12" s="11"/>
      <c r="P12" s="11"/>
      <c r="Q12" s="11"/>
      <c r="R12" s="11"/>
      <c r="S12" s="11"/>
      <c r="T12" s="11"/>
      <c r="U12" s="11"/>
      <c r="V12" s="11"/>
    </row>
    <row r="13" spans="1:22" s="20" customFormat="1" ht="11.25" customHeight="1">
      <c r="A13" s="19" t="s">
        <v>19</v>
      </c>
      <c r="B13" s="16">
        <v>13996.453000000001</v>
      </c>
      <c r="C13" s="16">
        <v>11355.813999999998</v>
      </c>
      <c r="D13" s="16">
        <v>12482.246000000001</v>
      </c>
      <c r="E13" s="16">
        <v>11974.373999999998</v>
      </c>
      <c r="F13" s="16">
        <v>16391.133479999997</v>
      </c>
      <c r="G13" s="16">
        <v>10769.125239999998</v>
      </c>
      <c r="H13" s="16">
        <v>12602.951079999997</v>
      </c>
      <c r="I13" s="16">
        <v>9753.057239999998</v>
      </c>
      <c r="J13" s="16">
        <v>13348.45924</v>
      </c>
      <c r="K13" s="16">
        <v>10678.000240000003</v>
      </c>
      <c r="L13" s="16">
        <v>10149.322240000003</v>
      </c>
      <c r="M13" s="16">
        <v>7961.018240000002</v>
      </c>
      <c r="N13" s="11"/>
      <c r="O13" s="11"/>
      <c r="P13" s="11"/>
      <c r="Q13" s="11"/>
      <c r="R13" s="11"/>
      <c r="S13" s="11"/>
      <c r="T13" s="11"/>
      <c r="U13" s="11"/>
      <c r="V13" s="11"/>
    </row>
    <row r="14" spans="1:22" s="14" customFormat="1" ht="11.25" customHeight="1">
      <c r="A14" s="12" t="s">
        <v>13</v>
      </c>
      <c r="B14" s="13">
        <f>B13</f>
        <v>13996.453000000001</v>
      </c>
      <c r="C14" s="13">
        <f aca="true" t="shared" si="4" ref="C14:M14">B14+C13</f>
        <v>25352.267</v>
      </c>
      <c r="D14" s="13">
        <f t="shared" si="4"/>
        <v>37834.513</v>
      </c>
      <c r="E14" s="13">
        <f t="shared" si="4"/>
        <v>49808.886999999995</v>
      </c>
      <c r="F14" s="13">
        <f t="shared" si="4"/>
        <v>66200.02047999999</v>
      </c>
      <c r="G14" s="13">
        <f t="shared" si="4"/>
        <v>76969.14571999999</v>
      </c>
      <c r="H14" s="13">
        <f t="shared" si="4"/>
        <v>89572.09679999998</v>
      </c>
      <c r="I14" s="13">
        <f t="shared" si="4"/>
        <v>99325.15403999998</v>
      </c>
      <c r="J14" s="13">
        <f t="shared" si="4"/>
        <v>112673.61327999998</v>
      </c>
      <c r="K14" s="13">
        <f t="shared" si="4"/>
        <v>123351.61351999998</v>
      </c>
      <c r="L14" s="13">
        <f t="shared" si="4"/>
        <v>133500.93576</v>
      </c>
      <c r="M14" s="13">
        <f t="shared" si="4"/>
        <v>141461.954</v>
      </c>
      <c r="N14" s="11"/>
      <c r="O14" s="11"/>
      <c r="P14" s="11"/>
      <c r="Q14" s="11"/>
      <c r="R14" s="11"/>
      <c r="S14" s="11"/>
      <c r="T14" s="11"/>
      <c r="U14" s="11"/>
      <c r="V14" s="11"/>
    </row>
    <row r="15" spans="1:22" s="20" customFormat="1" ht="11.25" customHeight="1">
      <c r="A15" s="19" t="s">
        <v>20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5.91</v>
      </c>
      <c r="H15" s="16">
        <v>24.873</v>
      </c>
      <c r="I15" s="16">
        <v>0</v>
      </c>
      <c r="J15" s="16">
        <v>185.1</v>
      </c>
      <c r="K15" s="16">
        <v>1384.984</v>
      </c>
      <c r="L15" s="16">
        <v>275.11</v>
      </c>
      <c r="M15" s="16">
        <v>12867.13</v>
      </c>
      <c r="N15" s="11"/>
      <c r="O15" s="11"/>
      <c r="P15" s="11"/>
      <c r="Q15" s="11"/>
      <c r="R15" s="11"/>
      <c r="S15" s="11"/>
      <c r="T15" s="11"/>
      <c r="U15" s="11"/>
      <c r="V15" s="11"/>
    </row>
    <row r="16" spans="1:22" s="14" customFormat="1" ht="11.25" customHeight="1">
      <c r="A16" s="21" t="s">
        <v>13</v>
      </c>
      <c r="B16" s="22">
        <f>B15</f>
        <v>0</v>
      </c>
      <c r="C16" s="22">
        <f aca="true" t="shared" si="5" ref="C16:M16">B16+C15</f>
        <v>0</v>
      </c>
      <c r="D16" s="22">
        <f t="shared" si="5"/>
        <v>0</v>
      </c>
      <c r="E16" s="22">
        <f t="shared" si="5"/>
        <v>0</v>
      </c>
      <c r="F16" s="22">
        <f t="shared" si="5"/>
        <v>0</v>
      </c>
      <c r="G16" s="22">
        <f t="shared" si="5"/>
        <v>5.91</v>
      </c>
      <c r="H16" s="22">
        <f t="shared" si="5"/>
        <v>30.783</v>
      </c>
      <c r="I16" s="22">
        <f t="shared" si="5"/>
        <v>30.783</v>
      </c>
      <c r="J16" s="22">
        <f t="shared" si="5"/>
        <v>215.88299999999998</v>
      </c>
      <c r="K16" s="22">
        <f t="shared" si="5"/>
        <v>1600.867</v>
      </c>
      <c r="L16" s="22">
        <f t="shared" si="5"/>
        <v>1875.9769999999999</v>
      </c>
      <c r="M16" s="22">
        <f t="shared" si="5"/>
        <v>14743.107</v>
      </c>
      <c r="N16" s="11"/>
      <c r="O16" s="11"/>
      <c r="P16" s="11"/>
      <c r="Q16" s="11"/>
      <c r="R16" s="11"/>
      <c r="S16" s="11"/>
      <c r="T16" s="11"/>
      <c r="U16" s="11"/>
      <c r="V16" s="11"/>
    </row>
    <row r="17" spans="1:13" s="11" customFormat="1" ht="11.25" customHeight="1">
      <c r="A17" s="23" t="s">
        <v>14</v>
      </c>
      <c r="B17" s="24">
        <v>495459.7633700001</v>
      </c>
      <c r="C17" s="24">
        <v>503482.16810999985</v>
      </c>
      <c r="D17" s="24">
        <v>471771.9971700001</v>
      </c>
      <c r="E17" s="24">
        <v>472982.95018000004</v>
      </c>
      <c r="F17" s="24">
        <v>419222.17766000004</v>
      </c>
      <c r="G17" s="24">
        <v>458109.8409200001</v>
      </c>
      <c r="H17" s="24">
        <v>471487.36608000007</v>
      </c>
      <c r="I17" s="24">
        <v>371727.88891</v>
      </c>
      <c r="J17" s="24">
        <v>397341.97544000007</v>
      </c>
      <c r="K17" s="24">
        <v>435085.7283400001</v>
      </c>
      <c r="L17" s="24">
        <v>436586.9504400001</v>
      </c>
      <c r="M17" s="24">
        <v>495237.4576699999</v>
      </c>
    </row>
    <row r="18" spans="1:22" s="28" customFormat="1" ht="11.25" customHeight="1">
      <c r="A18" s="25" t="s">
        <v>13</v>
      </c>
      <c r="B18" s="26">
        <f>B17</f>
        <v>495459.7633700001</v>
      </c>
      <c r="C18" s="26">
        <f aca="true" t="shared" si="6" ref="C18:M18">B18+C17</f>
        <v>998941.93148</v>
      </c>
      <c r="D18" s="26">
        <f t="shared" si="6"/>
        <v>1470713.9286500001</v>
      </c>
      <c r="E18" s="26">
        <f t="shared" si="6"/>
        <v>1943696.8788300003</v>
      </c>
      <c r="F18" s="26">
        <f t="shared" si="6"/>
        <v>2362919.0564900003</v>
      </c>
      <c r="G18" s="26">
        <f t="shared" si="6"/>
        <v>2821028.8974100007</v>
      </c>
      <c r="H18" s="26">
        <f t="shared" si="6"/>
        <v>3292516.2634900007</v>
      </c>
      <c r="I18" s="26">
        <f t="shared" si="6"/>
        <v>3664244.152400001</v>
      </c>
      <c r="J18" s="26">
        <f t="shared" si="6"/>
        <v>4061586.127840001</v>
      </c>
      <c r="K18" s="26">
        <f t="shared" si="6"/>
        <v>4496671.856180001</v>
      </c>
      <c r="L18" s="26">
        <f t="shared" si="6"/>
        <v>4933258.806620001</v>
      </c>
      <c r="M18" s="26">
        <f t="shared" si="6"/>
        <v>5428496.264290001</v>
      </c>
      <c r="N18" s="11"/>
      <c r="O18" s="27"/>
      <c r="P18" s="11"/>
      <c r="Q18" s="11"/>
      <c r="R18" s="11"/>
      <c r="S18" s="11"/>
      <c r="T18" s="11"/>
      <c r="U18" s="11"/>
      <c r="V18" s="11"/>
    </row>
    <row r="19" spans="1:22" ht="16.5" customHeight="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11"/>
      <c r="O19" s="11"/>
      <c r="P19" s="11"/>
      <c r="Q19" s="11"/>
      <c r="R19" s="11"/>
      <c r="S19" s="11"/>
      <c r="T19" s="11"/>
      <c r="U19" s="11"/>
      <c r="V19" s="11"/>
    </row>
    <row r="20" spans="1:22" ht="11.25" customHeight="1">
      <c r="A20" s="7" t="s">
        <v>22</v>
      </c>
      <c r="B20" s="8" t="s">
        <v>1</v>
      </c>
      <c r="C20" s="8" t="s">
        <v>2</v>
      </c>
      <c r="D20" s="8" t="s">
        <v>3</v>
      </c>
      <c r="E20" s="8" t="s">
        <v>4</v>
      </c>
      <c r="F20" s="8" t="s">
        <v>5</v>
      </c>
      <c r="G20" s="8" t="s">
        <v>6</v>
      </c>
      <c r="H20" s="8" t="s">
        <v>7</v>
      </c>
      <c r="I20" s="8" t="s">
        <v>8</v>
      </c>
      <c r="J20" s="8" t="s">
        <v>9</v>
      </c>
      <c r="K20" s="8" t="s">
        <v>10</v>
      </c>
      <c r="L20" s="8" t="s">
        <v>11</v>
      </c>
      <c r="M20" s="8" t="s">
        <v>12</v>
      </c>
      <c r="N20" s="11"/>
      <c r="O20" s="27"/>
      <c r="P20" s="11"/>
      <c r="Q20" s="11"/>
      <c r="R20" s="11"/>
      <c r="S20" s="11"/>
      <c r="T20" s="11"/>
      <c r="U20" s="11"/>
      <c r="V20" s="11"/>
    </row>
    <row r="21" spans="1:22" ht="11.25" customHeight="1">
      <c r="A21" s="9" t="str">
        <f aca="true" t="shared" si="7" ref="A21:A34">A5</f>
        <v>Оплата праці і нарахування на заробітну плату</v>
      </c>
      <c r="B21" s="10">
        <v>166116.79216999997</v>
      </c>
      <c r="C21" s="10">
        <v>243864.51165</v>
      </c>
      <c r="D21" s="10">
        <v>224748.64989</v>
      </c>
      <c r="E21" s="10">
        <v>235529.84721</v>
      </c>
      <c r="F21" s="10">
        <v>247392.39366999996</v>
      </c>
      <c r="G21" s="10">
        <v>291073.20362</v>
      </c>
      <c r="H21" s="10">
        <v>232433.17197000008</v>
      </c>
      <c r="I21" s="10">
        <v>200649.10356000002</v>
      </c>
      <c r="J21" s="10">
        <v>241984.27169000005</v>
      </c>
      <c r="K21" s="10">
        <v>238134.47412999996</v>
      </c>
      <c r="L21" s="10">
        <v>245662.13982999994</v>
      </c>
      <c r="M21" s="10">
        <v>258301.96648000003</v>
      </c>
      <c r="N21" s="11"/>
      <c r="O21" s="11"/>
      <c r="P21" s="11"/>
      <c r="Q21" s="11"/>
      <c r="R21" s="11"/>
      <c r="S21" s="11"/>
      <c r="T21" s="11"/>
      <c r="U21" s="11"/>
      <c r="V21" s="11"/>
    </row>
    <row r="22" spans="1:22" s="14" customFormat="1" ht="11.25" customHeight="1">
      <c r="A22" s="12" t="str">
        <f t="shared" si="7"/>
        <v>кумулятивно</v>
      </c>
      <c r="B22" s="13">
        <f>B21</f>
        <v>166116.79216999997</v>
      </c>
      <c r="C22" s="13">
        <f aca="true" t="shared" si="8" ref="C22:M22">B22+C21</f>
        <v>409981.30382</v>
      </c>
      <c r="D22" s="13">
        <f t="shared" si="8"/>
        <v>634729.95371</v>
      </c>
      <c r="E22" s="13">
        <f t="shared" si="8"/>
        <v>870259.8009200001</v>
      </c>
      <c r="F22" s="13">
        <f t="shared" si="8"/>
        <v>1117652.19459</v>
      </c>
      <c r="G22" s="13">
        <f t="shared" si="8"/>
        <v>1408725.39821</v>
      </c>
      <c r="H22" s="13">
        <f t="shared" si="8"/>
        <v>1641158.57018</v>
      </c>
      <c r="I22" s="13">
        <f t="shared" si="8"/>
        <v>1841807.67374</v>
      </c>
      <c r="J22" s="13">
        <f t="shared" si="8"/>
        <v>2083791.94543</v>
      </c>
      <c r="K22" s="13">
        <f t="shared" si="8"/>
        <v>2321926.41956</v>
      </c>
      <c r="L22" s="13">
        <f t="shared" si="8"/>
        <v>2567588.5593899996</v>
      </c>
      <c r="M22" s="13">
        <f t="shared" si="8"/>
        <v>2825890.5258699995</v>
      </c>
      <c r="N22" s="11"/>
      <c r="O22" s="11"/>
      <c r="P22" s="11"/>
      <c r="Q22" s="11"/>
      <c r="R22" s="11"/>
      <c r="S22" s="11"/>
      <c r="T22" s="11"/>
      <c r="U22" s="11"/>
      <c r="V22" s="11"/>
    </row>
    <row r="23" spans="1:22" s="18" customFormat="1" ht="11.25" customHeight="1">
      <c r="A23" s="15" t="str">
        <f t="shared" si="7"/>
        <v>Продукти харчування</v>
      </c>
      <c r="B23" s="16">
        <v>1786.5258900000001</v>
      </c>
      <c r="C23" s="16">
        <v>8095.1536399999995</v>
      </c>
      <c r="D23" s="16">
        <v>10931.505780000001</v>
      </c>
      <c r="E23" s="16">
        <v>10438.35383</v>
      </c>
      <c r="F23" s="16">
        <v>10887.49927</v>
      </c>
      <c r="G23" s="16">
        <v>7129.931099999999</v>
      </c>
      <c r="H23" s="16">
        <v>3726.5372500000003</v>
      </c>
      <c r="I23" s="16">
        <v>3630.09015</v>
      </c>
      <c r="J23" s="16">
        <v>20621.987419999994</v>
      </c>
      <c r="K23" s="16">
        <v>10923.355630000002</v>
      </c>
      <c r="L23" s="16">
        <v>11668.91753</v>
      </c>
      <c r="M23" s="16">
        <v>21742.24984</v>
      </c>
      <c r="N23" s="11"/>
      <c r="O23" s="11"/>
      <c r="P23" s="11"/>
      <c r="Q23" s="11"/>
      <c r="R23" s="11"/>
      <c r="S23" s="11"/>
      <c r="T23" s="11"/>
      <c r="U23" s="11"/>
      <c r="V23" s="11"/>
    </row>
    <row r="24" spans="1:22" s="14" customFormat="1" ht="11.25" customHeight="1">
      <c r="A24" s="12" t="str">
        <f t="shared" si="7"/>
        <v>кумулятивно</v>
      </c>
      <c r="B24" s="13">
        <f>B23</f>
        <v>1786.5258900000001</v>
      </c>
      <c r="C24" s="13">
        <f aca="true" t="shared" si="9" ref="C24:M24">B24+C23</f>
        <v>9881.67953</v>
      </c>
      <c r="D24" s="13">
        <f t="shared" si="9"/>
        <v>20813.18531</v>
      </c>
      <c r="E24" s="13">
        <f t="shared" si="9"/>
        <v>31251.53914</v>
      </c>
      <c r="F24" s="13">
        <f t="shared" si="9"/>
        <v>42139.03841</v>
      </c>
      <c r="G24" s="13">
        <f t="shared" si="9"/>
        <v>49268.96951</v>
      </c>
      <c r="H24" s="13">
        <f t="shared" si="9"/>
        <v>52995.506760000004</v>
      </c>
      <c r="I24" s="13">
        <f t="shared" si="9"/>
        <v>56625.59691000001</v>
      </c>
      <c r="J24" s="13">
        <f t="shared" si="9"/>
        <v>77247.58433</v>
      </c>
      <c r="K24" s="13">
        <f t="shared" si="9"/>
        <v>88170.93996</v>
      </c>
      <c r="L24" s="13">
        <f t="shared" si="9"/>
        <v>99839.85749000001</v>
      </c>
      <c r="M24" s="13">
        <f t="shared" si="9"/>
        <v>121582.10733000001</v>
      </c>
      <c r="N24" s="11"/>
      <c r="O24" s="11"/>
      <c r="P24" s="11"/>
      <c r="Q24" s="11"/>
      <c r="R24" s="11"/>
      <c r="S24" s="11"/>
      <c r="T24" s="11"/>
      <c r="U24" s="11"/>
      <c r="V24" s="11"/>
    </row>
    <row r="25" spans="1:22" s="18" customFormat="1" ht="11.25" customHeight="1">
      <c r="A25" s="15" t="str">
        <f t="shared" si="7"/>
        <v>Медикаменти та перев'язувальні матеріали</v>
      </c>
      <c r="B25" s="16">
        <v>7.05792</v>
      </c>
      <c r="C25" s="16">
        <v>72.11911</v>
      </c>
      <c r="D25" s="16">
        <v>209.89348000000004</v>
      </c>
      <c r="E25" s="16">
        <v>2759.1108500000005</v>
      </c>
      <c r="F25" s="16">
        <v>100.30472</v>
      </c>
      <c r="G25" s="16">
        <v>813.4794</v>
      </c>
      <c r="H25" s="16">
        <v>674.77142</v>
      </c>
      <c r="I25" s="16">
        <v>139.28403</v>
      </c>
      <c r="J25" s="16">
        <v>158.27888000000002</v>
      </c>
      <c r="K25" s="16">
        <v>133.10475</v>
      </c>
      <c r="L25" s="16">
        <v>310.25502</v>
      </c>
      <c r="M25" s="16">
        <v>370.33762999999993</v>
      </c>
      <c r="N25" s="11"/>
      <c r="O25" s="11"/>
      <c r="P25" s="11"/>
      <c r="Q25" s="11"/>
      <c r="R25" s="11"/>
      <c r="S25" s="11"/>
      <c r="T25" s="11"/>
      <c r="U25" s="11"/>
      <c r="V25" s="11"/>
    </row>
    <row r="26" spans="1:22" s="14" customFormat="1" ht="11.25" customHeight="1">
      <c r="A26" s="12" t="str">
        <f t="shared" si="7"/>
        <v>кумулятивно</v>
      </c>
      <c r="B26" s="13">
        <f>B25</f>
        <v>7.05792</v>
      </c>
      <c r="C26" s="13">
        <f aca="true" t="shared" si="10" ref="C26:M26">B26+C25</f>
        <v>79.17703</v>
      </c>
      <c r="D26" s="13">
        <f t="shared" si="10"/>
        <v>289.07051</v>
      </c>
      <c r="E26" s="13">
        <f t="shared" si="10"/>
        <v>3048.1813600000005</v>
      </c>
      <c r="F26" s="13">
        <f t="shared" si="10"/>
        <v>3148.4860800000006</v>
      </c>
      <c r="G26" s="13">
        <f t="shared" si="10"/>
        <v>3961.9654800000008</v>
      </c>
      <c r="H26" s="13">
        <f t="shared" si="10"/>
        <v>4636.736900000001</v>
      </c>
      <c r="I26" s="13">
        <f t="shared" si="10"/>
        <v>4776.020930000001</v>
      </c>
      <c r="J26" s="13">
        <f t="shared" si="10"/>
        <v>4934.29981</v>
      </c>
      <c r="K26" s="13">
        <f t="shared" si="10"/>
        <v>5067.404560000001</v>
      </c>
      <c r="L26" s="13">
        <f t="shared" si="10"/>
        <v>5377.6595800000005</v>
      </c>
      <c r="M26" s="13">
        <f t="shared" si="10"/>
        <v>5747.99721</v>
      </c>
      <c r="N26" s="11"/>
      <c r="O26" s="11"/>
      <c r="P26" s="11"/>
      <c r="Q26" s="11"/>
      <c r="R26" s="11"/>
      <c r="S26" s="11"/>
      <c r="T26" s="11"/>
      <c r="U26" s="11"/>
      <c r="V26" s="11"/>
    </row>
    <row r="27" spans="1:22" s="18" customFormat="1" ht="11.25">
      <c r="A27" s="15" t="str">
        <f t="shared" si="7"/>
        <v>Оплата комунальних послуг та енергоносіїв</v>
      </c>
      <c r="B27" s="16">
        <v>3816.2157000000007</v>
      </c>
      <c r="C27" s="16">
        <v>44722.47353</v>
      </c>
      <c r="D27" s="16">
        <v>56685.65862</v>
      </c>
      <c r="E27" s="16">
        <v>53625.04126</v>
      </c>
      <c r="F27" s="16">
        <v>25642.498470000002</v>
      </c>
      <c r="G27" s="16">
        <v>13577.693320000002</v>
      </c>
      <c r="H27" s="16">
        <v>10362.319520000003</v>
      </c>
      <c r="I27" s="16">
        <v>8189.367680000001</v>
      </c>
      <c r="J27" s="16">
        <v>11901.83602</v>
      </c>
      <c r="K27" s="16">
        <v>21482.630650000003</v>
      </c>
      <c r="L27" s="16">
        <v>26486.253900000003</v>
      </c>
      <c r="M27" s="16">
        <v>83747.81310000001</v>
      </c>
      <c r="N27" s="11"/>
      <c r="O27" s="11"/>
      <c r="P27" s="11"/>
      <c r="Q27" s="11"/>
      <c r="R27" s="11"/>
      <c r="S27" s="11"/>
      <c r="T27" s="11"/>
      <c r="U27" s="11"/>
      <c r="V27" s="11"/>
    </row>
    <row r="28" spans="1:22" s="14" customFormat="1" ht="11.25" customHeight="1">
      <c r="A28" s="12" t="str">
        <f t="shared" si="7"/>
        <v>кумулятивно</v>
      </c>
      <c r="B28" s="13">
        <f>B27</f>
        <v>3816.2157000000007</v>
      </c>
      <c r="C28" s="13">
        <f aca="true" t="shared" si="11" ref="C28:M28">B28+C27</f>
        <v>48538.68923</v>
      </c>
      <c r="D28" s="13">
        <f t="shared" si="11"/>
        <v>105224.34785</v>
      </c>
      <c r="E28" s="13">
        <f t="shared" si="11"/>
        <v>158849.38911</v>
      </c>
      <c r="F28" s="13">
        <f t="shared" si="11"/>
        <v>184491.88757999998</v>
      </c>
      <c r="G28" s="13">
        <f t="shared" si="11"/>
        <v>198069.58089999997</v>
      </c>
      <c r="H28" s="13">
        <f t="shared" si="11"/>
        <v>208431.90041999996</v>
      </c>
      <c r="I28" s="13">
        <f t="shared" si="11"/>
        <v>216621.26809999996</v>
      </c>
      <c r="J28" s="13">
        <f t="shared" si="11"/>
        <v>228523.10411999995</v>
      </c>
      <c r="K28" s="13">
        <f t="shared" si="11"/>
        <v>250005.73476999995</v>
      </c>
      <c r="L28" s="13">
        <f t="shared" si="11"/>
        <v>276491.98866999993</v>
      </c>
      <c r="M28" s="13">
        <f t="shared" si="11"/>
        <v>360239.80176999996</v>
      </c>
      <c r="N28" s="11"/>
      <c r="O28" s="11"/>
      <c r="P28" s="11"/>
      <c r="Q28" s="11"/>
      <c r="R28" s="11"/>
      <c r="S28" s="11"/>
      <c r="T28" s="11"/>
      <c r="U28" s="11"/>
      <c r="V28" s="11"/>
    </row>
    <row r="29" spans="1:22" s="20" customFormat="1" ht="11.25" customHeight="1">
      <c r="A29" s="19" t="str">
        <f t="shared" si="7"/>
        <v>Соціальне забезпечення</v>
      </c>
      <c r="B29" s="16">
        <v>5449.42124</v>
      </c>
      <c r="C29" s="16">
        <v>8337.592580000002</v>
      </c>
      <c r="D29" s="16">
        <v>12252.198769999997</v>
      </c>
      <c r="E29" s="16">
        <v>11315.56933</v>
      </c>
      <c r="F29" s="16">
        <v>10637.407179999998</v>
      </c>
      <c r="G29" s="16">
        <v>11277.010129999999</v>
      </c>
      <c r="H29" s="16">
        <v>11812.36584</v>
      </c>
      <c r="I29" s="16">
        <v>10894.194200000002</v>
      </c>
      <c r="J29" s="16">
        <v>15995.86773</v>
      </c>
      <c r="K29" s="16">
        <v>10718.013869999997</v>
      </c>
      <c r="L29" s="16">
        <v>11124.55246</v>
      </c>
      <c r="M29" s="16">
        <v>10811.644389999998</v>
      </c>
      <c r="N29" s="11"/>
      <c r="O29" s="11"/>
      <c r="P29" s="11"/>
      <c r="Q29" s="11"/>
      <c r="R29" s="11"/>
      <c r="S29" s="11"/>
      <c r="T29" s="11"/>
      <c r="U29" s="11"/>
      <c r="V29" s="11"/>
    </row>
    <row r="30" spans="1:22" s="14" customFormat="1" ht="11.25" customHeight="1">
      <c r="A30" s="12" t="str">
        <f t="shared" si="7"/>
        <v>кумулятивно</v>
      </c>
      <c r="B30" s="13">
        <f>B29</f>
        <v>5449.42124</v>
      </c>
      <c r="C30" s="13">
        <f aca="true" t="shared" si="12" ref="C30:M30">B30+C29</f>
        <v>13787.013820000002</v>
      </c>
      <c r="D30" s="13">
        <f t="shared" si="12"/>
        <v>26039.21259</v>
      </c>
      <c r="E30" s="13">
        <f t="shared" si="12"/>
        <v>37354.78192</v>
      </c>
      <c r="F30" s="13">
        <f t="shared" si="12"/>
        <v>47992.1891</v>
      </c>
      <c r="G30" s="13">
        <f t="shared" si="12"/>
        <v>59269.19923</v>
      </c>
      <c r="H30" s="13">
        <f t="shared" si="12"/>
        <v>71081.56507</v>
      </c>
      <c r="I30" s="13">
        <f t="shared" si="12"/>
        <v>81975.75927</v>
      </c>
      <c r="J30" s="13">
        <f t="shared" si="12"/>
        <v>97971.627</v>
      </c>
      <c r="K30" s="13">
        <f t="shared" si="12"/>
        <v>108689.64086999999</v>
      </c>
      <c r="L30" s="13">
        <f t="shared" si="12"/>
        <v>119814.19333</v>
      </c>
      <c r="M30" s="13">
        <f t="shared" si="12"/>
        <v>130625.83772</v>
      </c>
      <c r="N30" s="11"/>
      <c r="O30" s="11"/>
      <c r="P30" s="11"/>
      <c r="Q30" s="11"/>
      <c r="R30" s="11"/>
      <c r="S30" s="11"/>
      <c r="T30" s="11"/>
      <c r="U30" s="11"/>
      <c r="V30" s="11"/>
    </row>
    <row r="31" spans="1:13" s="29" customFormat="1" ht="11.25" customHeight="1">
      <c r="A31" s="19" t="str">
        <f t="shared" si="7"/>
        <v>Капітальні видатки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</row>
    <row r="32" spans="1:22" s="14" customFormat="1" ht="11.25" customHeight="1">
      <c r="A32" s="21" t="str">
        <f t="shared" si="7"/>
        <v>кумулятивно</v>
      </c>
      <c r="B32" s="22">
        <f>B31</f>
        <v>0</v>
      </c>
      <c r="C32" s="22">
        <f aca="true" t="shared" si="13" ref="C32:M32">B32+C31</f>
        <v>0</v>
      </c>
      <c r="D32" s="22">
        <f t="shared" si="13"/>
        <v>0</v>
      </c>
      <c r="E32" s="22">
        <f t="shared" si="13"/>
        <v>0</v>
      </c>
      <c r="F32" s="22">
        <f t="shared" si="13"/>
        <v>0</v>
      </c>
      <c r="G32" s="22">
        <f t="shared" si="13"/>
        <v>0</v>
      </c>
      <c r="H32" s="22">
        <f t="shared" si="13"/>
        <v>0</v>
      </c>
      <c r="I32" s="22">
        <f t="shared" si="13"/>
        <v>0</v>
      </c>
      <c r="J32" s="22">
        <f t="shared" si="13"/>
        <v>0</v>
      </c>
      <c r="K32" s="22">
        <f t="shared" si="13"/>
        <v>0</v>
      </c>
      <c r="L32" s="22">
        <f t="shared" si="13"/>
        <v>0</v>
      </c>
      <c r="M32" s="22">
        <f t="shared" si="13"/>
        <v>0</v>
      </c>
      <c r="N32" s="11"/>
      <c r="O32" s="11"/>
      <c r="P32" s="11"/>
      <c r="Q32" s="11"/>
      <c r="R32" s="11"/>
      <c r="S32" s="11"/>
      <c r="T32" s="11"/>
      <c r="U32" s="11"/>
      <c r="V32" s="11"/>
    </row>
    <row r="33" spans="1:22" s="28" customFormat="1" ht="11.25" customHeight="1">
      <c r="A33" s="23" t="str">
        <f t="shared" si="7"/>
        <v>Всього</v>
      </c>
      <c r="B33" s="24">
        <v>223670.92860999997</v>
      </c>
      <c r="C33" s="24">
        <v>418419.15187</v>
      </c>
      <c r="D33" s="24">
        <v>406599.9751500001</v>
      </c>
      <c r="E33" s="24">
        <v>425121.69577000005</v>
      </c>
      <c r="F33" s="24">
        <v>410974.1612600001</v>
      </c>
      <c r="G33" s="24">
        <v>440815.32620999997</v>
      </c>
      <c r="H33" s="24">
        <v>371901.92446000007</v>
      </c>
      <c r="I33" s="24">
        <v>343519.0428</v>
      </c>
      <c r="J33" s="24">
        <v>444996.54491000006</v>
      </c>
      <c r="K33" s="24">
        <v>399207.36052</v>
      </c>
      <c r="L33" s="24">
        <v>427346.97642</v>
      </c>
      <c r="M33" s="24">
        <v>642846.58883</v>
      </c>
      <c r="N33" s="11"/>
      <c r="O33" s="11"/>
      <c r="P33" s="11"/>
      <c r="Q33" s="11"/>
      <c r="R33" s="11"/>
      <c r="S33" s="11"/>
      <c r="T33" s="11"/>
      <c r="U33" s="11"/>
      <c r="V33" s="11"/>
    </row>
    <row r="34" spans="1:22" s="14" customFormat="1" ht="11.25" customHeight="1">
      <c r="A34" s="25" t="str">
        <f t="shared" si="7"/>
        <v>кумулятивно</v>
      </c>
      <c r="B34" s="26">
        <f>B33</f>
        <v>223670.92860999997</v>
      </c>
      <c r="C34" s="26">
        <f aca="true" t="shared" si="14" ref="C34:M34">B34+C33</f>
        <v>642090.08048</v>
      </c>
      <c r="D34" s="26">
        <f t="shared" si="14"/>
        <v>1048690.05563</v>
      </c>
      <c r="E34" s="26">
        <f t="shared" si="14"/>
        <v>1473811.7514000002</v>
      </c>
      <c r="F34" s="26">
        <f t="shared" si="14"/>
        <v>1884785.9126600004</v>
      </c>
      <c r="G34" s="26">
        <f t="shared" si="14"/>
        <v>2325601.2388700005</v>
      </c>
      <c r="H34" s="26">
        <f t="shared" si="14"/>
        <v>2697503.1633300004</v>
      </c>
      <c r="I34" s="26">
        <f t="shared" si="14"/>
        <v>3041022.2061300003</v>
      </c>
      <c r="J34" s="26">
        <f t="shared" si="14"/>
        <v>3486018.7510400005</v>
      </c>
      <c r="K34" s="26">
        <f t="shared" si="14"/>
        <v>3885226.1115600006</v>
      </c>
      <c r="L34" s="26">
        <f t="shared" si="14"/>
        <v>4312573.08798</v>
      </c>
      <c r="M34" s="26">
        <f t="shared" si="14"/>
        <v>4955419.67681</v>
      </c>
      <c r="N34" s="11"/>
      <c r="O34" s="11"/>
      <c r="P34" s="11"/>
      <c r="Q34" s="11"/>
      <c r="R34" s="11"/>
      <c r="S34" s="11"/>
      <c r="T34" s="11"/>
      <c r="U34" s="11"/>
      <c r="V34" s="11"/>
    </row>
    <row r="35" spans="1:22" ht="16.5" customHeight="1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11"/>
      <c r="O35" s="11"/>
      <c r="P35" s="11"/>
      <c r="Q35" s="11"/>
      <c r="R35" s="11"/>
      <c r="S35" s="11"/>
      <c r="T35" s="11"/>
      <c r="U35" s="11"/>
      <c r="V35" s="11"/>
    </row>
    <row r="36" spans="1:22" ht="11.25" customHeight="1">
      <c r="A36" s="30" t="s">
        <v>23</v>
      </c>
      <c r="B36" s="31" t="s">
        <v>1</v>
      </c>
      <c r="C36" s="31" t="s">
        <v>2</v>
      </c>
      <c r="D36" s="31" t="s">
        <v>3</v>
      </c>
      <c r="E36" s="31" t="s">
        <v>4</v>
      </c>
      <c r="F36" s="31" t="s">
        <v>5</v>
      </c>
      <c r="G36" s="31" t="s">
        <v>6</v>
      </c>
      <c r="H36" s="31" t="s">
        <v>7</v>
      </c>
      <c r="I36" s="31" t="s">
        <v>8</v>
      </c>
      <c r="J36" s="31" t="s">
        <v>9</v>
      </c>
      <c r="K36" s="31" t="s">
        <v>10</v>
      </c>
      <c r="L36" s="31" t="s">
        <v>11</v>
      </c>
      <c r="M36" s="31" t="s">
        <v>12</v>
      </c>
      <c r="N36" s="11"/>
      <c r="O36" s="11"/>
      <c r="P36" s="11"/>
      <c r="Q36" s="11"/>
      <c r="R36" s="11"/>
      <c r="S36" s="11"/>
      <c r="T36" s="11"/>
      <c r="U36" s="11"/>
      <c r="V36" s="11"/>
    </row>
    <row r="37" spans="1:22" ht="11.25" customHeight="1">
      <c r="A37" s="9" t="str">
        <f aca="true" t="shared" si="15" ref="A37:A50">A5</f>
        <v>Оплата праці і нарахування на заробітну плату</v>
      </c>
      <c r="B37" s="10">
        <f aca="true" t="shared" si="16" ref="B37:M37">IF(B5=0,0,B21/B5*100)</f>
        <v>67.20488800557622</v>
      </c>
      <c r="C37" s="10">
        <f t="shared" si="16"/>
        <v>96.96768228321906</v>
      </c>
      <c r="D37" s="10">
        <f t="shared" si="16"/>
        <v>93.40958306689818</v>
      </c>
      <c r="E37" s="10">
        <f t="shared" si="16"/>
        <v>91.87791711405802</v>
      </c>
      <c r="F37" s="10">
        <f t="shared" si="16"/>
        <v>96.84712161720248</v>
      </c>
      <c r="G37" s="10">
        <f t="shared" si="16"/>
        <v>99.69648808112268</v>
      </c>
      <c r="H37" s="10">
        <f t="shared" si="16"/>
        <v>95.72081443377121</v>
      </c>
      <c r="I37" s="10">
        <f t="shared" si="16"/>
        <v>92.62464255164438</v>
      </c>
      <c r="J37" s="10">
        <f t="shared" si="16"/>
        <v>104.6369780345054</v>
      </c>
      <c r="K37" s="10">
        <f t="shared" si="16"/>
        <v>98.84669133012626</v>
      </c>
      <c r="L37" s="10">
        <f t="shared" si="16"/>
        <v>106.53893116486364</v>
      </c>
      <c r="M37" s="10">
        <f t="shared" si="16"/>
        <v>108.40427331703586</v>
      </c>
      <c r="N37" s="11"/>
      <c r="O37" s="11"/>
      <c r="P37" s="11"/>
      <c r="Q37" s="11"/>
      <c r="R37" s="11"/>
      <c r="S37" s="11"/>
      <c r="T37" s="11"/>
      <c r="U37" s="11"/>
      <c r="V37" s="11"/>
    </row>
    <row r="38" spans="1:22" ht="11.25" customHeight="1">
      <c r="A38" s="12" t="str">
        <f t="shared" si="15"/>
        <v>кумулятивно</v>
      </c>
      <c r="B38" s="13">
        <f aca="true" t="shared" si="17" ref="B38:M38">IF(B6=0,0,B22/B6*100)</f>
        <v>67.20488800557622</v>
      </c>
      <c r="C38" s="13">
        <f t="shared" si="17"/>
        <v>82.21493098615159</v>
      </c>
      <c r="D38" s="13">
        <f t="shared" si="17"/>
        <v>85.85835597945852</v>
      </c>
      <c r="E38" s="13">
        <f t="shared" si="17"/>
        <v>87.40825413546301</v>
      </c>
      <c r="F38" s="13">
        <f t="shared" si="17"/>
        <v>89.33549904130406</v>
      </c>
      <c r="G38" s="13">
        <f t="shared" si="17"/>
        <v>91.29591662303045</v>
      </c>
      <c r="H38" s="13">
        <f t="shared" si="17"/>
        <v>91.89757291924052</v>
      </c>
      <c r="I38" s="13">
        <f t="shared" si="17"/>
        <v>91.97622640852768</v>
      </c>
      <c r="J38" s="13">
        <f t="shared" si="17"/>
        <v>93.28700161759225</v>
      </c>
      <c r="K38" s="13">
        <f t="shared" si="17"/>
        <v>93.82824904837587</v>
      </c>
      <c r="L38" s="13">
        <f t="shared" si="17"/>
        <v>94.911659163474</v>
      </c>
      <c r="M38" s="13">
        <f t="shared" si="17"/>
        <v>96.00388103203522</v>
      </c>
      <c r="N38" s="11"/>
      <c r="O38" s="11"/>
      <c r="P38" s="11"/>
      <c r="Q38" s="11"/>
      <c r="R38" s="11"/>
      <c r="S38" s="11"/>
      <c r="T38" s="11"/>
      <c r="U38" s="11"/>
      <c r="V38" s="11"/>
    </row>
    <row r="39" spans="1:22" ht="11.25" customHeight="1">
      <c r="A39" s="15" t="str">
        <f t="shared" si="15"/>
        <v>Продукти харчування</v>
      </c>
      <c r="B39" s="16">
        <f aca="true" t="shared" si="18" ref="B39:M39">IF(B7=0,0,B23/B7*100)</f>
        <v>17.29818629716895</v>
      </c>
      <c r="C39" s="16">
        <f t="shared" si="18"/>
        <v>53.313260004130626</v>
      </c>
      <c r="D39" s="16">
        <f t="shared" si="18"/>
        <v>80.27758691936108</v>
      </c>
      <c r="E39" s="16">
        <f t="shared" si="18"/>
        <v>65.08057722358012</v>
      </c>
      <c r="F39" s="16">
        <f t="shared" si="18"/>
        <v>98.19013823729412</v>
      </c>
      <c r="G39" s="16">
        <f t="shared" si="18"/>
        <v>93.04464463518704</v>
      </c>
      <c r="H39" s="16">
        <f t="shared" si="18"/>
        <v>74.7675637815216</v>
      </c>
      <c r="I39" s="16">
        <f t="shared" si="18"/>
        <v>60.80106936877998</v>
      </c>
      <c r="J39" s="16">
        <f t="shared" si="18"/>
        <v>122.54332291201422</v>
      </c>
      <c r="K39" s="16">
        <f t="shared" si="18"/>
        <v>73.74946058579863</v>
      </c>
      <c r="L39" s="16">
        <f t="shared" si="18"/>
        <v>78.10049950136873</v>
      </c>
      <c r="M39" s="16">
        <f t="shared" si="18"/>
        <v>172.00556436590705</v>
      </c>
      <c r="N39" s="11"/>
      <c r="O39" s="11"/>
      <c r="P39" s="11"/>
      <c r="Q39" s="11"/>
      <c r="R39" s="11"/>
      <c r="S39" s="11"/>
      <c r="T39" s="11"/>
      <c r="U39" s="11"/>
      <c r="V39" s="11"/>
    </row>
    <row r="40" spans="1:22" ht="11.25" customHeight="1">
      <c r="A40" s="12" t="str">
        <f t="shared" si="15"/>
        <v>кумулятивно</v>
      </c>
      <c r="B40" s="13">
        <f aca="true" t="shared" si="19" ref="B40:M40">IF(B8=0,0,B24/B8*100)</f>
        <v>17.29818629716895</v>
      </c>
      <c r="C40" s="13">
        <f t="shared" si="19"/>
        <v>38.733532834612795</v>
      </c>
      <c r="D40" s="13">
        <f t="shared" si="19"/>
        <v>53.19108886349318</v>
      </c>
      <c r="E40" s="13">
        <f t="shared" si="19"/>
        <v>56.647735001569565</v>
      </c>
      <c r="F40" s="13">
        <f t="shared" si="19"/>
        <v>63.5999651565662</v>
      </c>
      <c r="G40" s="13">
        <f t="shared" si="19"/>
        <v>66.65237564479101</v>
      </c>
      <c r="H40" s="13">
        <f t="shared" si="19"/>
        <v>67.16499472272845</v>
      </c>
      <c r="I40" s="13">
        <f t="shared" si="19"/>
        <v>66.71732563582768</v>
      </c>
      <c r="J40" s="13">
        <f t="shared" si="19"/>
        <v>75.95466503313963</v>
      </c>
      <c r="K40" s="13">
        <f t="shared" si="19"/>
        <v>75.67433525800318</v>
      </c>
      <c r="L40" s="13">
        <f t="shared" si="19"/>
        <v>75.95008892159947</v>
      </c>
      <c r="M40" s="13">
        <f t="shared" si="19"/>
        <v>84.37635578006918</v>
      </c>
      <c r="N40" s="11"/>
      <c r="O40" s="11"/>
      <c r="P40" s="11"/>
      <c r="Q40" s="11"/>
      <c r="R40" s="11"/>
      <c r="S40" s="11"/>
      <c r="T40" s="11"/>
      <c r="U40" s="11"/>
      <c r="V40" s="11"/>
    </row>
    <row r="41" spans="1:22" ht="11.25" customHeight="1">
      <c r="A41" s="15" t="str">
        <f t="shared" si="15"/>
        <v>Медикаменти та перев'язувальні матеріали</v>
      </c>
      <c r="B41" s="16">
        <f aca="true" t="shared" si="20" ref="B41:M41">IF(B9=0,0,B25/B9*100)</f>
        <v>0.4651100263253413</v>
      </c>
      <c r="C41" s="16">
        <f t="shared" si="20"/>
        <v>5.574829011731095</v>
      </c>
      <c r="D41" s="16">
        <f t="shared" si="20"/>
        <v>19.439801428161267</v>
      </c>
      <c r="E41" s="16">
        <f t="shared" si="20"/>
        <v>710.5799402508436</v>
      </c>
      <c r="F41" s="16">
        <f t="shared" si="20"/>
        <v>12.655549317099327</v>
      </c>
      <c r="G41" s="16">
        <f t="shared" si="20"/>
        <v>769.1312898284893</v>
      </c>
      <c r="H41" s="16">
        <f t="shared" si="20"/>
        <v>923.1430604008481</v>
      </c>
      <c r="I41" s="16">
        <f t="shared" si="20"/>
        <v>27.1145717139036</v>
      </c>
      <c r="J41" s="16">
        <f t="shared" si="20"/>
        <v>57.045862631956425</v>
      </c>
      <c r="K41" s="16">
        <f t="shared" si="20"/>
        <v>65.21673624176857</v>
      </c>
      <c r="L41" s="16">
        <f t="shared" si="20"/>
        <v>220.40479945441373</v>
      </c>
      <c r="M41" s="16">
        <f t="shared" si="20"/>
        <v>591.9056851055668</v>
      </c>
      <c r="N41" s="11"/>
      <c r="O41" s="11"/>
      <c r="P41" s="11"/>
      <c r="Q41" s="11"/>
      <c r="R41" s="11"/>
      <c r="S41" s="11"/>
      <c r="T41" s="11"/>
      <c r="U41" s="11"/>
      <c r="V41" s="11"/>
    </row>
    <row r="42" spans="1:22" ht="11.25" customHeight="1">
      <c r="A42" s="12" t="str">
        <f t="shared" si="15"/>
        <v>кумулятивно</v>
      </c>
      <c r="B42" s="13">
        <f aca="true" t="shared" si="21" ref="B42:M42">IF(B10=0,0,B26/B10*100)</f>
        <v>0.4651100263253413</v>
      </c>
      <c r="C42" s="13">
        <f t="shared" si="21"/>
        <v>2.8165560657973314</v>
      </c>
      <c r="D42" s="13">
        <f t="shared" si="21"/>
        <v>7.429515719899192</v>
      </c>
      <c r="E42" s="13">
        <f t="shared" si="21"/>
        <v>71.2336837130321</v>
      </c>
      <c r="F42" s="13">
        <f t="shared" si="21"/>
        <v>62.07945013827897</v>
      </c>
      <c r="G42" s="13">
        <f t="shared" si="21"/>
        <v>76.52319234980823</v>
      </c>
      <c r="H42" s="13">
        <f t="shared" si="21"/>
        <v>88.30929096928462</v>
      </c>
      <c r="I42" s="13">
        <f t="shared" si="21"/>
        <v>82.85586341971644</v>
      </c>
      <c r="J42" s="13">
        <f t="shared" si="21"/>
        <v>81.67056727239793</v>
      </c>
      <c r="K42" s="13">
        <f t="shared" si="21"/>
        <v>81.13290080423873</v>
      </c>
      <c r="L42" s="13">
        <f t="shared" si="21"/>
        <v>84.20258269332919</v>
      </c>
      <c r="M42" s="13">
        <f t="shared" si="21"/>
        <v>89.12811679919753</v>
      </c>
      <c r="N42" s="11"/>
      <c r="O42" s="11"/>
      <c r="P42" s="11"/>
      <c r="Q42" s="11"/>
      <c r="R42" s="11"/>
      <c r="S42" s="11"/>
      <c r="T42" s="11"/>
      <c r="U42" s="11"/>
      <c r="V42" s="11"/>
    </row>
    <row r="43" spans="1:22" s="18" customFormat="1" ht="11.25" customHeight="1">
      <c r="A43" s="15" t="str">
        <f t="shared" si="15"/>
        <v>Оплата комунальних послуг та енергоносіїв</v>
      </c>
      <c r="B43" s="16">
        <f aca="true" t="shared" si="22" ref="B43:M43">IF(B11=0,0,B27/B11*100)</f>
        <v>5.332250195440237</v>
      </c>
      <c r="C43" s="16">
        <f t="shared" si="22"/>
        <v>66.49584774181386</v>
      </c>
      <c r="D43" s="16">
        <f t="shared" si="22"/>
        <v>101.20559669427529</v>
      </c>
      <c r="E43" s="16">
        <f t="shared" si="22"/>
        <v>150.4382059440287</v>
      </c>
      <c r="F43" s="16">
        <f t="shared" si="22"/>
        <v>176.93667828696405</v>
      </c>
      <c r="G43" s="16">
        <f t="shared" si="22"/>
        <v>111.83157834630055</v>
      </c>
      <c r="H43" s="16">
        <f t="shared" si="22"/>
        <v>82.27117774646253</v>
      </c>
      <c r="I43" s="16">
        <f t="shared" si="22"/>
        <v>48.183880032907815</v>
      </c>
      <c r="J43" s="16">
        <f t="shared" si="22"/>
        <v>60.836732322059575</v>
      </c>
      <c r="K43" s="16">
        <f t="shared" si="22"/>
        <v>43.73154594057315</v>
      </c>
      <c r="L43" s="16">
        <f t="shared" si="22"/>
        <v>43.591799732761174</v>
      </c>
      <c r="M43" s="16">
        <f t="shared" si="22"/>
        <v>124.4066754797122</v>
      </c>
      <c r="N43" s="11"/>
      <c r="O43" s="11"/>
      <c r="P43" s="11"/>
      <c r="Q43" s="11"/>
      <c r="R43" s="11"/>
      <c r="S43" s="11"/>
      <c r="T43" s="11"/>
      <c r="U43" s="11"/>
      <c r="V43" s="11"/>
    </row>
    <row r="44" spans="1:22" s="14" customFormat="1" ht="11.25" customHeight="1">
      <c r="A44" s="12" t="str">
        <f t="shared" si="15"/>
        <v>кумулятивно</v>
      </c>
      <c r="B44" s="13">
        <f aca="true" t="shared" si="23" ref="B44:M44">IF(B12=0,0,B28/B12*100)</f>
        <v>5.332250195440237</v>
      </c>
      <c r="C44" s="13">
        <f t="shared" si="23"/>
        <v>34.96403574629151</v>
      </c>
      <c r="D44" s="13">
        <f t="shared" si="23"/>
        <v>54.00689730058124</v>
      </c>
      <c r="E44" s="13">
        <f t="shared" si="23"/>
        <v>68.92084425278901</v>
      </c>
      <c r="F44" s="13">
        <f t="shared" si="23"/>
        <v>75.31099338466906</v>
      </c>
      <c r="G44" s="13">
        <f t="shared" si="23"/>
        <v>77.03553056142466</v>
      </c>
      <c r="H44" s="13">
        <f t="shared" si="23"/>
        <v>77.28003274793227</v>
      </c>
      <c r="I44" s="13">
        <f t="shared" si="23"/>
        <v>75.55519827090413</v>
      </c>
      <c r="J44" s="13">
        <f t="shared" si="23"/>
        <v>74.61502734113007</v>
      </c>
      <c r="K44" s="13">
        <f t="shared" si="23"/>
        <v>70.34619106044173</v>
      </c>
      <c r="L44" s="13">
        <f t="shared" si="23"/>
        <v>66.43996259571533</v>
      </c>
      <c r="M44" s="13">
        <f t="shared" si="23"/>
        <v>74.51116259278379</v>
      </c>
      <c r="N44" s="11"/>
      <c r="O44" s="11"/>
      <c r="P44" s="11"/>
      <c r="Q44" s="11"/>
      <c r="R44" s="11"/>
      <c r="S44" s="11"/>
      <c r="T44" s="11"/>
      <c r="U44" s="11"/>
      <c r="V44" s="11"/>
    </row>
    <row r="45" spans="1:22" ht="11.25">
      <c r="A45" s="19" t="str">
        <f t="shared" si="15"/>
        <v>Соціальне забезпечення</v>
      </c>
      <c r="B45" s="16">
        <f aca="true" t="shared" si="24" ref="B45:M45">IF(B13=0,0,B29/B13*100)</f>
        <v>38.934301712012314</v>
      </c>
      <c r="C45" s="16">
        <f t="shared" si="24"/>
        <v>73.42135561572252</v>
      </c>
      <c r="D45" s="16">
        <f t="shared" si="24"/>
        <v>98.15700451665506</v>
      </c>
      <c r="E45" s="16">
        <f t="shared" si="24"/>
        <v>94.49821201509158</v>
      </c>
      <c r="F45" s="16">
        <f t="shared" si="24"/>
        <v>64.89732508724589</v>
      </c>
      <c r="G45" s="16">
        <f t="shared" si="24"/>
        <v>104.71612019250693</v>
      </c>
      <c r="H45" s="16">
        <f t="shared" si="24"/>
        <v>93.72698318844861</v>
      </c>
      <c r="I45" s="16">
        <f t="shared" si="24"/>
        <v>111.70030003843188</v>
      </c>
      <c r="J45" s="16">
        <f t="shared" si="24"/>
        <v>119.83306419415638</v>
      </c>
      <c r="K45" s="16">
        <f t="shared" si="24"/>
        <v>100.37472962259453</v>
      </c>
      <c r="L45" s="16">
        <f t="shared" si="24"/>
        <v>109.60882113050336</v>
      </c>
      <c r="M45" s="16">
        <f t="shared" si="24"/>
        <v>135.80730585036312</v>
      </c>
      <c r="N45" s="11"/>
      <c r="O45" s="11"/>
      <c r="P45" s="11"/>
      <c r="Q45" s="11"/>
      <c r="R45" s="11"/>
      <c r="S45" s="11"/>
      <c r="T45" s="11"/>
      <c r="U45" s="11"/>
      <c r="V45" s="11"/>
    </row>
    <row r="46" spans="1:22" ht="11.25" customHeight="1">
      <c r="A46" s="12" t="str">
        <f t="shared" si="15"/>
        <v>кумулятивно</v>
      </c>
      <c r="B46" s="13">
        <f aca="true" t="shared" si="25" ref="B46:M46">IF(B14=0,0,B30/B14*100)</f>
        <v>38.934301712012314</v>
      </c>
      <c r="C46" s="13">
        <f t="shared" si="25"/>
        <v>54.381779033803966</v>
      </c>
      <c r="D46" s="13">
        <f t="shared" si="25"/>
        <v>68.82396659896217</v>
      </c>
      <c r="E46" s="13">
        <f t="shared" si="25"/>
        <v>74.99621888760535</v>
      </c>
      <c r="F46" s="13">
        <f t="shared" si="25"/>
        <v>72.49573149980996</v>
      </c>
      <c r="G46" s="13">
        <f t="shared" si="25"/>
        <v>77.00384183242825</v>
      </c>
      <c r="H46" s="13">
        <f t="shared" si="25"/>
        <v>79.35681714442127</v>
      </c>
      <c r="I46" s="13">
        <f t="shared" si="25"/>
        <v>82.53272805092949</v>
      </c>
      <c r="J46" s="13">
        <f t="shared" si="25"/>
        <v>86.95170426152505</v>
      </c>
      <c r="K46" s="13">
        <f t="shared" si="25"/>
        <v>88.11367583155065</v>
      </c>
      <c r="L46" s="13">
        <f t="shared" si="25"/>
        <v>89.74783034135041</v>
      </c>
      <c r="M46" s="13">
        <f t="shared" si="25"/>
        <v>92.33990767581226</v>
      </c>
      <c r="N46" s="11"/>
      <c r="O46" s="11"/>
      <c r="P46" s="11"/>
      <c r="Q46" s="11"/>
      <c r="R46" s="11"/>
      <c r="S46" s="11"/>
      <c r="T46" s="11"/>
      <c r="U46" s="11"/>
      <c r="V46" s="11"/>
    </row>
    <row r="47" spans="1:22" s="32" customFormat="1" ht="11.25" customHeight="1">
      <c r="A47" s="19" t="str">
        <f t="shared" si="15"/>
        <v>Капітальні видатки</v>
      </c>
      <c r="B47" s="16">
        <f aca="true" t="shared" si="26" ref="B47:M47">IF(B15=0,0,B31/B15*100)</f>
        <v>0</v>
      </c>
      <c r="C47" s="16">
        <f t="shared" si="26"/>
        <v>0</v>
      </c>
      <c r="D47" s="16">
        <f t="shared" si="26"/>
        <v>0</v>
      </c>
      <c r="E47" s="16">
        <f t="shared" si="26"/>
        <v>0</v>
      </c>
      <c r="F47" s="16">
        <f t="shared" si="26"/>
        <v>0</v>
      </c>
      <c r="G47" s="16">
        <f t="shared" si="26"/>
        <v>0</v>
      </c>
      <c r="H47" s="16">
        <f t="shared" si="26"/>
        <v>0</v>
      </c>
      <c r="I47" s="16">
        <f t="shared" si="26"/>
        <v>0</v>
      </c>
      <c r="J47" s="16">
        <f t="shared" si="26"/>
        <v>0</v>
      </c>
      <c r="K47" s="16">
        <f t="shared" si="26"/>
        <v>0</v>
      </c>
      <c r="L47" s="16">
        <f t="shared" si="26"/>
        <v>0</v>
      </c>
      <c r="M47" s="16">
        <f t="shared" si="26"/>
        <v>0</v>
      </c>
      <c r="N47" s="11"/>
      <c r="O47" s="11"/>
      <c r="P47" s="11"/>
      <c r="Q47" s="11"/>
      <c r="R47" s="11"/>
      <c r="S47" s="11"/>
      <c r="T47" s="11"/>
      <c r="U47" s="11"/>
      <c r="V47" s="11"/>
    </row>
    <row r="48" spans="1:22" s="28" customFormat="1" ht="11.25" customHeight="1">
      <c r="A48" s="21" t="str">
        <f t="shared" si="15"/>
        <v>кумулятивно</v>
      </c>
      <c r="B48" s="22">
        <f aca="true" t="shared" si="27" ref="B48:M48">IF(B16=0,0,B32/B16*100)</f>
        <v>0</v>
      </c>
      <c r="C48" s="22">
        <f t="shared" si="27"/>
        <v>0</v>
      </c>
      <c r="D48" s="22">
        <f t="shared" si="27"/>
        <v>0</v>
      </c>
      <c r="E48" s="22">
        <f t="shared" si="27"/>
        <v>0</v>
      </c>
      <c r="F48" s="22">
        <f t="shared" si="27"/>
        <v>0</v>
      </c>
      <c r="G48" s="22">
        <f t="shared" si="27"/>
        <v>0</v>
      </c>
      <c r="H48" s="22">
        <f t="shared" si="27"/>
        <v>0</v>
      </c>
      <c r="I48" s="22">
        <f t="shared" si="27"/>
        <v>0</v>
      </c>
      <c r="J48" s="22">
        <f t="shared" si="27"/>
        <v>0</v>
      </c>
      <c r="K48" s="22">
        <f t="shared" si="27"/>
        <v>0</v>
      </c>
      <c r="L48" s="22">
        <f t="shared" si="27"/>
        <v>0</v>
      </c>
      <c r="M48" s="22">
        <f t="shared" si="27"/>
        <v>0</v>
      </c>
      <c r="N48" s="11"/>
      <c r="O48" s="11"/>
      <c r="P48" s="11"/>
      <c r="Q48" s="11"/>
      <c r="R48" s="11"/>
      <c r="S48" s="11"/>
      <c r="T48" s="11"/>
      <c r="U48" s="11"/>
      <c r="V48" s="11"/>
    </row>
    <row r="49" spans="1:22" s="14" customFormat="1" ht="11.25" customHeight="1">
      <c r="A49" s="23" t="str">
        <f t="shared" si="15"/>
        <v>Всього</v>
      </c>
      <c r="B49" s="24">
        <f aca="true" t="shared" si="28" ref="B49:M49">IF(B17=0,0,B33/B17*100)</f>
        <v>45.14411565707036</v>
      </c>
      <c r="C49" s="24">
        <f t="shared" si="28"/>
        <v>83.10505880291366</v>
      </c>
      <c r="D49" s="24">
        <f t="shared" si="28"/>
        <v>86.18569512159586</v>
      </c>
      <c r="E49" s="24">
        <f t="shared" si="28"/>
        <v>89.88097681073161</v>
      </c>
      <c r="F49" s="24">
        <f t="shared" si="28"/>
        <v>98.03254292365007</v>
      </c>
      <c r="G49" s="24">
        <f t="shared" si="28"/>
        <v>96.2248104787995</v>
      </c>
      <c r="H49" s="24">
        <f t="shared" si="28"/>
        <v>78.87844960768201</v>
      </c>
      <c r="I49" s="24">
        <f t="shared" si="28"/>
        <v>92.41142595119364</v>
      </c>
      <c r="J49" s="24">
        <f t="shared" si="28"/>
        <v>111.99333884048603</v>
      </c>
      <c r="K49" s="24">
        <f t="shared" si="28"/>
        <v>91.7537245000225</v>
      </c>
      <c r="L49" s="24">
        <f t="shared" si="28"/>
        <v>97.88358905123302</v>
      </c>
      <c r="M49" s="24">
        <f t="shared" si="28"/>
        <v>129.80572831757792</v>
      </c>
      <c r="N49" s="11"/>
      <c r="O49" s="11"/>
      <c r="P49" s="11"/>
      <c r="Q49" s="11"/>
      <c r="R49" s="11"/>
      <c r="S49" s="11"/>
      <c r="T49" s="11"/>
      <c r="U49" s="11"/>
      <c r="V49" s="11"/>
    </row>
    <row r="50" spans="1:22" s="14" customFormat="1" ht="11.25" customHeight="1">
      <c r="A50" s="25" t="str">
        <f t="shared" si="15"/>
        <v>кумулятивно</v>
      </c>
      <c r="B50" s="26">
        <f aca="true" t="shared" si="29" ref="B50:M50">IF(B18=0,0,B34/B18*100)</f>
        <v>45.14411565707036</v>
      </c>
      <c r="C50" s="26">
        <f t="shared" si="29"/>
        <v>64.2770175368152</v>
      </c>
      <c r="D50" s="26">
        <f t="shared" si="29"/>
        <v>71.30482925340995</v>
      </c>
      <c r="E50" s="26">
        <f t="shared" si="29"/>
        <v>75.82518485532346</v>
      </c>
      <c r="F50" s="26">
        <f t="shared" si="29"/>
        <v>79.76514927514093</v>
      </c>
      <c r="G50" s="26">
        <f t="shared" si="29"/>
        <v>82.43805091841297</v>
      </c>
      <c r="H50" s="26">
        <f t="shared" si="29"/>
        <v>81.92831705167347</v>
      </c>
      <c r="I50" s="26">
        <f t="shared" si="29"/>
        <v>82.99180075482133</v>
      </c>
      <c r="J50" s="26">
        <f t="shared" si="29"/>
        <v>85.82899983691607</v>
      </c>
      <c r="K50" s="26">
        <f t="shared" si="29"/>
        <v>86.40226006752839</v>
      </c>
      <c r="L50" s="26">
        <f t="shared" si="29"/>
        <v>87.41834266211424</v>
      </c>
      <c r="M50" s="26">
        <f t="shared" si="29"/>
        <v>91.28531061922219</v>
      </c>
      <c r="N50" s="11"/>
      <c r="O50" s="11"/>
      <c r="P50" s="11"/>
      <c r="Q50" s="11"/>
      <c r="R50" s="11"/>
      <c r="S50" s="11"/>
      <c r="T50" s="11"/>
      <c r="U50" s="11"/>
      <c r="V50" s="11"/>
    </row>
    <row r="51" spans="1:22" ht="16.5" customHeight="1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11"/>
      <c r="O51" s="11"/>
      <c r="P51" s="11"/>
      <c r="Q51" s="11"/>
      <c r="R51" s="11"/>
      <c r="S51" s="11"/>
      <c r="T51" s="11"/>
      <c r="U51" s="11"/>
      <c r="V51" s="11"/>
    </row>
    <row r="52" spans="1:22" ht="11.25" customHeight="1">
      <c r="A52" s="7" t="s">
        <v>24</v>
      </c>
      <c r="B52" s="8" t="s">
        <v>1</v>
      </c>
      <c r="C52" s="8" t="s">
        <v>2</v>
      </c>
      <c r="D52" s="8" t="s">
        <v>3</v>
      </c>
      <c r="E52" s="8" t="s">
        <v>4</v>
      </c>
      <c r="F52" s="8" t="s">
        <v>5</v>
      </c>
      <c r="G52" s="8" t="s">
        <v>6</v>
      </c>
      <c r="H52" s="8" t="s">
        <v>7</v>
      </c>
      <c r="I52" s="8" t="s">
        <v>8</v>
      </c>
      <c r="J52" s="8" t="s">
        <v>9</v>
      </c>
      <c r="K52" s="8" t="s">
        <v>10</v>
      </c>
      <c r="L52" s="8" t="s">
        <v>11</v>
      </c>
      <c r="M52" s="8" t="s">
        <v>12</v>
      </c>
      <c r="N52" s="11"/>
      <c r="O52" s="11"/>
      <c r="P52" s="11"/>
      <c r="Q52" s="11"/>
      <c r="R52" s="11"/>
      <c r="S52" s="11"/>
      <c r="T52" s="11"/>
      <c r="U52" s="11"/>
      <c r="V52" s="11"/>
    </row>
    <row r="53" spans="1:22" ht="11.25" customHeight="1">
      <c r="A53" s="9" t="str">
        <f aca="true" t="shared" si="30" ref="A53:A66">A5</f>
        <v>Оплата праці і нарахування на заробітну плату</v>
      </c>
      <c r="B53" s="10">
        <f aca="true" t="shared" si="31" ref="B53:M53">B21-B5</f>
        <v>-81062.83583000008</v>
      </c>
      <c r="C53" s="10">
        <f t="shared" si="31"/>
        <v>-7625.991070000018</v>
      </c>
      <c r="D53" s="10">
        <f t="shared" si="31"/>
        <v>-15856.909530000034</v>
      </c>
      <c r="E53" s="10">
        <f t="shared" si="31"/>
        <v>-20821.03079000002</v>
      </c>
      <c r="F53" s="10">
        <f t="shared" si="31"/>
        <v>-8053.911330000032</v>
      </c>
      <c r="G53" s="10">
        <f t="shared" si="31"/>
        <v>-886.1313799999771</v>
      </c>
      <c r="H53" s="10">
        <f t="shared" si="31"/>
        <v>-10390.89230999988</v>
      </c>
      <c r="I53" s="10">
        <f t="shared" si="31"/>
        <v>-15976.945439999981</v>
      </c>
      <c r="J53" s="10">
        <f t="shared" si="31"/>
        <v>10723.510690000054</v>
      </c>
      <c r="K53" s="10">
        <f t="shared" si="31"/>
        <v>-2778.469870000059</v>
      </c>
      <c r="L53" s="10">
        <f t="shared" si="31"/>
        <v>15077.75424999994</v>
      </c>
      <c r="M53" s="10">
        <f t="shared" si="31"/>
        <v>20025.412819999998</v>
      </c>
      <c r="N53" s="11"/>
      <c r="O53" s="11"/>
      <c r="P53" s="11"/>
      <c r="Q53" s="11"/>
      <c r="R53" s="11"/>
      <c r="S53" s="11"/>
      <c r="T53" s="11"/>
      <c r="U53" s="11"/>
      <c r="V53" s="11"/>
    </row>
    <row r="54" spans="1:22" ht="11.25" customHeight="1">
      <c r="A54" s="12" t="str">
        <f t="shared" si="30"/>
        <v>кумулятивно</v>
      </c>
      <c r="B54" s="13">
        <f aca="true" t="shared" si="32" ref="B54:M54">B22-B6</f>
        <v>-81062.83583000008</v>
      </c>
      <c r="C54" s="13">
        <f t="shared" si="32"/>
        <v>-88688.8269000001</v>
      </c>
      <c r="D54" s="13">
        <f t="shared" si="32"/>
        <v>-104545.73643000005</v>
      </c>
      <c r="E54" s="13">
        <f t="shared" si="32"/>
        <v>-125366.76722000004</v>
      </c>
      <c r="F54" s="13">
        <f t="shared" si="32"/>
        <v>-133420.67855000007</v>
      </c>
      <c r="G54" s="13">
        <f t="shared" si="32"/>
        <v>-134306.80993</v>
      </c>
      <c r="H54" s="13">
        <f t="shared" si="32"/>
        <v>-144697.70224</v>
      </c>
      <c r="I54" s="13">
        <f t="shared" si="32"/>
        <v>-160674.64767999994</v>
      </c>
      <c r="J54" s="13">
        <f t="shared" si="32"/>
        <v>-149951.1369899998</v>
      </c>
      <c r="K54" s="13">
        <f t="shared" si="32"/>
        <v>-152729.60686000017</v>
      </c>
      <c r="L54" s="13">
        <f t="shared" si="32"/>
        <v>-137651.8526100004</v>
      </c>
      <c r="M54" s="13">
        <f t="shared" si="32"/>
        <v>-117626.43979000067</v>
      </c>
      <c r="N54" s="11"/>
      <c r="O54" s="11"/>
      <c r="P54" s="11"/>
      <c r="Q54" s="11"/>
      <c r="R54" s="11"/>
      <c r="S54" s="11"/>
      <c r="T54" s="11"/>
      <c r="U54" s="11"/>
      <c r="V54" s="11"/>
    </row>
    <row r="55" spans="1:22" ht="11.25" customHeight="1">
      <c r="A55" s="15" t="str">
        <f t="shared" si="30"/>
        <v>Продукти харчування</v>
      </c>
      <c r="B55" s="16">
        <f aca="true" t="shared" si="33" ref="B55:M55">B23-B7</f>
        <v>-8541.29611</v>
      </c>
      <c r="C55" s="16">
        <f t="shared" si="33"/>
        <v>-7088.974360000001</v>
      </c>
      <c r="D55" s="16">
        <f t="shared" si="33"/>
        <v>-2685.6272199999985</v>
      </c>
      <c r="E55" s="16">
        <f t="shared" si="33"/>
        <v>-5600.769170000001</v>
      </c>
      <c r="F55" s="16">
        <f t="shared" si="33"/>
        <v>-200.68073000000004</v>
      </c>
      <c r="G55" s="16">
        <f t="shared" si="33"/>
        <v>-532.9829000000027</v>
      </c>
      <c r="H55" s="16">
        <f t="shared" si="33"/>
        <v>-1257.6257500000002</v>
      </c>
      <c r="I55" s="16">
        <f t="shared" si="33"/>
        <v>-2340.34785</v>
      </c>
      <c r="J55" s="16">
        <f t="shared" si="33"/>
        <v>3793.66341999999</v>
      </c>
      <c r="K55" s="16">
        <f t="shared" si="33"/>
        <v>-3888.0823699999983</v>
      </c>
      <c r="L55" s="16">
        <f t="shared" si="33"/>
        <v>-3271.982470000001</v>
      </c>
      <c r="M55" s="16">
        <f t="shared" si="33"/>
        <v>9101.815840000001</v>
      </c>
      <c r="N55" s="11"/>
      <c r="O55" s="11"/>
      <c r="P55" s="11"/>
      <c r="Q55" s="11"/>
      <c r="R55" s="11"/>
      <c r="S55" s="11"/>
      <c r="T55" s="11"/>
      <c r="U55" s="11"/>
      <c r="V55" s="11"/>
    </row>
    <row r="56" spans="1:22" ht="11.25" customHeight="1">
      <c r="A56" s="12" t="str">
        <f t="shared" si="30"/>
        <v>кумулятивно</v>
      </c>
      <c r="B56" s="13">
        <f aca="true" t="shared" si="34" ref="B56:M56">B24-B8</f>
        <v>-8541.29611</v>
      </c>
      <c r="C56" s="13">
        <f t="shared" si="34"/>
        <v>-15630.270470000001</v>
      </c>
      <c r="D56" s="13">
        <f t="shared" si="34"/>
        <v>-18315.897689999998</v>
      </c>
      <c r="E56" s="13">
        <f t="shared" si="34"/>
        <v>-23916.666859999998</v>
      </c>
      <c r="F56" s="13">
        <f t="shared" si="34"/>
        <v>-24117.347589999998</v>
      </c>
      <c r="G56" s="13">
        <f t="shared" si="34"/>
        <v>-24650.33049</v>
      </c>
      <c r="H56" s="13">
        <f t="shared" si="34"/>
        <v>-25907.95624</v>
      </c>
      <c r="I56" s="13">
        <f t="shared" si="34"/>
        <v>-28248.30408999999</v>
      </c>
      <c r="J56" s="13">
        <f t="shared" si="34"/>
        <v>-24454.640670000008</v>
      </c>
      <c r="K56" s="13">
        <f t="shared" si="34"/>
        <v>-28342.723039999997</v>
      </c>
      <c r="L56" s="13">
        <f t="shared" si="34"/>
        <v>-31614.705509999985</v>
      </c>
      <c r="M56" s="13">
        <f t="shared" si="34"/>
        <v>-22512.88966999999</v>
      </c>
      <c r="N56" s="11"/>
      <c r="O56" s="11"/>
      <c r="P56" s="11"/>
      <c r="Q56" s="11"/>
      <c r="R56" s="11"/>
      <c r="S56" s="11"/>
      <c r="T56" s="11"/>
      <c r="U56" s="11"/>
      <c r="V56" s="11"/>
    </row>
    <row r="57" spans="1:22" ht="11.25" customHeight="1">
      <c r="A57" s="15" t="str">
        <f t="shared" si="30"/>
        <v>Медикаменти та перев'язувальні матеріали</v>
      </c>
      <c r="B57" s="16">
        <f aca="true" t="shared" si="35" ref="B57:M57">B25-B9</f>
        <v>-1510.4152800000002</v>
      </c>
      <c r="C57" s="16">
        <f t="shared" si="35"/>
        <v>-1221.5368899999999</v>
      </c>
      <c r="D57" s="16">
        <f t="shared" si="35"/>
        <v>-869.81652</v>
      </c>
      <c r="E57" s="16">
        <f t="shared" si="35"/>
        <v>2370.8208500000005</v>
      </c>
      <c r="F57" s="16">
        <f t="shared" si="35"/>
        <v>-692.2702800000002</v>
      </c>
      <c r="G57" s="16">
        <f t="shared" si="35"/>
        <v>707.7134000000001</v>
      </c>
      <c r="H57" s="16">
        <f t="shared" si="35"/>
        <v>601.67642</v>
      </c>
      <c r="I57" s="16">
        <f t="shared" si="35"/>
        <v>-374.40297</v>
      </c>
      <c r="J57" s="16">
        <f t="shared" si="35"/>
        <v>-119.18012000000004</v>
      </c>
      <c r="K57" s="16">
        <f t="shared" si="35"/>
        <v>-70.99125000000004</v>
      </c>
      <c r="L57" s="16">
        <f t="shared" si="35"/>
        <v>169.48902</v>
      </c>
      <c r="M57" s="16">
        <f t="shared" si="35"/>
        <v>307.7706299999999</v>
      </c>
      <c r="N57" s="11"/>
      <c r="O57" s="11"/>
      <c r="P57" s="11"/>
      <c r="Q57" s="11"/>
      <c r="R57" s="11"/>
      <c r="S57" s="11"/>
      <c r="T57" s="11"/>
      <c r="U57" s="11"/>
      <c r="V57" s="11"/>
    </row>
    <row r="58" spans="1:22" ht="11.25" customHeight="1">
      <c r="A58" s="12" t="str">
        <f t="shared" si="30"/>
        <v>кумулятивно</v>
      </c>
      <c r="B58" s="13">
        <f aca="true" t="shared" si="36" ref="B58:M58">B26-B10</f>
        <v>-1510.4152800000002</v>
      </c>
      <c r="C58" s="13">
        <f t="shared" si="36"/>
        <v>-2731.9521700000005</v>
      </c>
      <c r="D58" s="13">
        <f t="shared" si="36"/>
        <v>-3601.7686900000003</v>
      </c>
      <c r="E58" s="13">
        <f t="shared" si="36"/>
        <v>-1230.9478399999998</v>
      </c>
      <c r="F58" s="13">
        <f t="shared" si="36"/>
        <v>-1923.2181199999995</v>
      </c>
      <c r="G58" s="13">
        <f t="shared" si="36"/>
        <v>-1215.504719999999</v>
      </c>
      <c r="H58" s="13">
        <f t="shared" si="36"/>
        <v>-613.8282999999992</v>
      </c>
      <c r="I58" s="13">
        <f t="shared" si="36"/>
        <v>-988.2312699999993</v>
      </c>
      <c r="J58" s="13">
        <f t="shared" si="36"/>
        <v>-1107.4113899999993</v>
      </c>
      <c r="K58" s="13">
        <f t="shared" si="36"/>
        <v>-1178.4026399999993</v>
      </c>
      <c r="L58" s="13">
        <f t="shared" si="36"/>
        <v>-1008.9136199999994</v>
      </c>
      <c r="M58" s="13">
        <f t="shared" si="36"/>
        <v>-701.1429899999994</v>
      </c>
      <c r="N58" s="11"/>
      <c r="O58" s="11"/>
      <c r="P58" s="11"/>
      <c r="Q58" s="11"/>
      <c r="R58" s="11"/>
      <c r="S58" s="11"/>
      <c r="T58" s="11"/>
      <c r="U58" s="11"/>
      <c r="V58" s="11"/>
    </row>
    <row r="59" spans="1:22" ht="11.25" customHeight="1">
      <c r="A59" s="15" t="str">
        <f t="shared" si="30"/>
        <v>Оплата комунальних послуг та енергоносіїв</v>
      </c>
      <c r="B59" s="16">
        <f aca="true" t="shared" si="37" ref="B59:M59">B27-B11</f>
        <v>-67752.36342000001</v>
      </c>
      <c r="C59" s="16">
        <f t="shared" si="37"/>
        <v>-22533.565829999992</v>
      </c>
      <c r="D59" s="16">
        <f t="shared" si="37"/>
        <v>675.2595199999996</v>
      </c>
      <c r="E59" s="16">
        <f t="shared" si="37"/>
        <v>17979.148700000005</v>
      </c>
      <c r="F59" s="16">
        <f t="shared" si="37"/>
        <v>11150.026520000003</v>
      </c>
      <c r="G59" s="16">
        <f t="shared" si="37"/>
        <v>1436.4953500000029</v>
      </c>
      <c r="H59" s="16">
        <f t="shared" si="37"/>
        <v>-2233.002199999999</v>
      </c>
      <c r="I59" s="16">
        <f t="shared" si="37"/>
        <v>-8806.70585</v>
      </c>
      <c r="J59" s="16">
        <f t="shared" si="37"/>
        <v>-7661.732839999999</v>
      </c>
      <c r="K59" s="16">
        <f t="shared" si="37"/>
        <v>-27641.245920000005</v>
      </c>
      <c r="L59" s="16">
        <f t="shared" si="37"/>
        <v>-34273.462519999994</v>
      </c>
      <c r="M59" s="16">
        <f t="shared" si="37"/>
        <v>16430.032300000006</v>
      </c>
      <c r="N59" s="11"/>
      <c r="O59" s="11"/>
      <c r="P59" s="11"/>
      <c r="Q59" s="11"/>
      <c r="R59" s="11"/>
      <c r="S59" s="11"/>
      <c r="T59" s="11"/>
      <c r="U59" s="11"/>
      <c r="V59" s="11"/>
    </row>
    <row r="60" spans="1:22" ht="11.25" customHeight="1">
      <c r="A60" s="12" t="str">
        <f t="shared" si="30"/>
        <v>кумулятивно</v>
      </c>
      <c r="B60" s="13">
        <f aca="true" t="shared" si="38" ref="B60:M60">B28-B12</f>
        <v>-67752.36342000001</v>
      </c>
      <c r="C60" s="13">
        <f t="shared" si="38"/>
        <v>-90285.92925</v>
      </c>
      <c r="D60" s="13">
        <f t="shared" si="38"/>
        <v>-89610.66973000001</v>
      </c>
      <c r="E60" s="13">
        <f t="shared" si="38"/>
        <v>-71631.52103</v>
      </c>
      <c r="F60" s="13">
        <f t="shared" si="38"/>
        <v>-60481.49451000002</v>
      </c>
      <c r="G60" s="13">
        <f t="shared" si="38"/>
        <v>-59044.999160000036</v>
      </c>
      <c r="H60" s="13">
        <f t="shared" si="38"/>
        <v>-61278.00136000005</v>
      </c>
      <c r="I60" s="13">
        <f t="shared" si="38"/>
        <v>-70084.70721000005</v>
      </c>
      <c r="J60" s="13">
        <f t="shared" si="38"/>
        <v>-77746.44005000006</v>
      </c>
      <c r="K60" s="13">
        <f t="shared" si="38"/>
        <v>-105387.68597000008</v>
      </c>
      <c r="L60" s="13">
        <f t="shared" si="38"/>
        <v>-139661.1484900001</v>
      </c>
      <c r="M60" s="13">
        <f t="shared" si="38"/>
        <v>-123231.11619000009</v>
      </c>
      <c r="N60" s="11"/>
      <c r="O60" s="11"/>
      <c r="P60" s="11"/>
      <c r="Q60" s="11"/>
      <c r="R60" s="11"/>
      <c r="S60" s="11"/>
      <c r="T60" s="11"/>
      <c r="U60" s="11"/>
      <c r="V60" s="11"/>
    </row>
    <row r="61" spans="1:22" ht="11.25">
      <c r="A61" s="19" t="str">
        <f t="shared" si="30"/>
        <v>Соціальне забезпечення</v>
      </c>
      <c r="B61" s="16">
        <f aca="true" t="shared" si="39" ref="B61:M61">B29-B13</f>
        <v>-8547.031760000002</v>
      </c>
      <c r="C61" s="16">
        <f t="shared" si="39"/>
        <v>-3018.221419999996</v>
      </c>
      <c r="D61" s="16">
        <f t="shared" si="39"/>
        <v>-230.04723000000376</v>
      </c>
      <c r="E61" s="16">
        <f t="shared" si="39"/>
        <v>-658.8046699999977</v>
      </c>
      <c r="F61" s="16">
        <f t="shared" si="39"/>
        <v>-5753.726299999998</v>
      </c>
      <c r="G61" s="16">
        <f t="shared" si="39"/>
        <v>507.8848900000012</v>
      </c>
      <c r="H61" s="16">
        <f t="shared" si="39"/>
        <v>-790.5852399999967</v>
      </c>
      <c r="I61" s="16">
        <f t="shared" si="39"/>
        <v>1141.1369600000035</v>
      </c>
      <c r="J61" s="16">
        <f t="shared" si="39"/>
        <v>2647.40849</v>
      </c>
      <c r="K61" s="16">
        <f t="shared" si="39"/>
        <v>40.01362999999401</v>
      </c>
      <c r="L61" s="16">
        <f t="shared" si="39"/>
        <v>975.2302199999976</v>
      </c>
      <c r="M61" s="16">
        <f t="shared" si="39"/>
        <v>2850.6261499999955</v>
      </c>
      <c r="N61" s="11"/>
      <c r="O61" s="11"/>
      <c r="P61" s="11"/>
      <c r="Q61" s="11"/>
      <c r="R61" s="11"/>
      <c r="S61" s="11"/>
      <c r="T61" s="11"/>
      <c r="U61" s="11"/>
      <c r="V61" s="11"/>
    </row>
    <row r="62" spans="1:22" ht="11.25" customHeight="1">
      <c r="A62" s="12" t="str">
        <f t="shared" si="30"/>
        <v>кумулятивно</v>
      </c>
      <c r="B62" s="13">
        <f aca="true" t="shared" si="40" ref="B62:M62">B30-B14</f>
        <v>-8547.031760000002</v>
      </c>
      <c r="C62" s="13">
        <f t="shared" si="40"/>
        <v>-11565.253179999998</v>
      </c>
      <c r="D62" s="13">
        <f t="shared" si="40"/>
        <v>-11795.30041</v>
      </c>
      <c r="E62" s="13">
        <f t="shared" si="40"/>
        <v>-12454.105079999994</v>
      </c>
      <c r="F62" s="13">
        <f t="shared" si="40"/>
        <v>-18207.83137999999</v>
      </c>
      <c r="G62" s="13">
        <f t="shared" si="40"/>
        <v>-17699.946489999988</v>
      </c>
      <c r="H62" s="13">
        <f t="shared" si="40"/>
        <v>-18490.531729999988</v>
      </c>
      <c r="I62" s="13">
        <f t="shared" si="40"/>
        <v>-17349.394769999984</v>
      </c>
      <c r="J62" s="13">
        <f t="shared" si="40"/>
        <v>-14701.986279999983</v>
      </c>
      <c r="K62" s="13">
        <f t="shared" si="40"/>
        <v>-14661.972649999996</v>
      </c>
      <c r="L62" s="13">
        <f t="shared" si="40"/>
        <v>-13686.742429999998</v>
      </c>
      <c r="M62" s="13">
        <f t="shared" si="40"/>
        <v>-10836.116280000002</v>
      </c>
      <c r="N62" s="11"/>
      <c r="O62" s="11"/>
      <c r="P62" s="11"/>
      <c r="Q62" s="11"/>
      <c r="R62" s="11"/>
      <c r="S62" s="11"/>
      <c r="T62" s="11"/>
      <c r="U62" s="11"/>
      <c r="V62" s="11"/>
    </row>
    <row r="63" spans="1:22" s="32" customFormat="1" ht="11.25" customHeight="1">
      <c r="A63" s="19" t="str">
        <f t="shared" si="30"/>
        <v>Капітальні видатки</v>
      </c>
      <c r="B63" s="16">
        <f aca="true" t="shared" si="41" ref="B63:M63">B31-B15</f>
        <v>0</v>
      </c>
      <c r="C63" s="16">
        <f t="shared" si="41"/>
        <v>0</v>
      </c>
      <c r="D63" s="16">
        <f t="shared" si="41"/>
        <v>0</v>
      </c>
      <c r="E63" s="16">
        <f t="shared" si="41"/>
        <v>0</v>
      </c>
      <c r="F63" s="16">
        <f t="shared" si="41"/>
        <v>0</v>
      </c>
      <c r="G63" s="16">
        <f t="shared" si="41"/>
        <v>-5.91</v>
      </c>
      <c r="H63" s="16">
        <f t="shared" si="41"/>
        <v>-24.873</v>
      </c>
      <c r="I63" s="16">
        <f t="shared" si="41"/>
        <v>0</v>
      </c>
      <c r="J63" s="16">
        <f t="shared" si="41"/>
        <v>-185.1</v>
      </c>
      <c r="K63" s="16">
        <f t="shared" si="41"/>
        <v>-1384.984</v>
      </c>
      <c r="L63" s="16">
        <f t="shared" si="41"/>
        <v>-275.11</v>
      </c>
      <c r="M63" s="16">
        <f t="shared" si="41"/>
        <v>-12867.13</v>
      </c>
      <c r="N63" s="11"/>
      <c r="O63" s="11"/>
      <c r="P63" s="11"/>
      <c r="Q63" s="11"/>
      <c r="R63" s="11"/>
      <c r="S63" s="11"/>
      <c r="T63" s="11"/>
      <c r="U63" s="11"/>
      <c r="V63" s="11"/>
    </row>
    <row r="64" spans="1:22" ht="11.25" customHeight="1">
      <c r="A64" s="21" t="str">
        <f t="shared" si="30"/>
        <v>кумулятивно</v>
      </c>
      <c r="B64" s="22">
        <f aca="true" t="shared" si="42" ref="B64:M64">B32-B16</f>
        <v>0</v>
      </c>
      <c r="C64" s="22">
        <f t="shared" si="42"/>
        <v>0</v>
      </c>
      <c r="D64" s="22">
        <f t="shared" si="42"/>
        <v>0</v>
      </c>
      <c r="E64" s="22">
        <f t="shared" si="42"/>
        <v>0</v>
      </c>
      <c r="F64" s="22">
        <f t="shared" si="42"/>
        <v>0</v>
      </c>
      <c r="G64" s="22">
        <f t="shared" si="42"/>
        <v>-5.91</v>
      </c>
      <c r="H64" s="22">
        <f t="shared" si="42"/>
        <v>-30.783</v>
      </c>
      <c r="I64" s="22">
        <f t="shared" si="42"/>
        <v>-30.783</v>
      </c>
      <c r="J64" s="22">
        <f t="shared" si="42"/>
        <v>-215.88299999999998</v>
      </c>
      <c r="K64" s="22">
        <f t="shared" si="42"/>
        <v>-1600.867</v>
      </c>
      <c r="L64" s="22">
        <f t="shared" si="42"/>
        <v>-1875.9769999999999</v>
      </c>
      <c r="M64" s="22">
        <f t="shared" si="42"/>
        <v>-14743.107</v>
      </c>
      <c r="N64" s="11"/>
      <c r="O64" s="11"/>
      <c r="P64" s="11"/>
      <c r="Q64" s="11"/>
      <c r="R64" s="11"/>
      <c r="S64" s="11"/>
      <c r="T64" s="11"/>
      <c r="U64" s="11"/>
      <c r="V64" s="11"/>
    </row>
    <row r="65" spans="1:22" s="20" customFormat="1" ht="11.25" customHeight="1">
      <c r="A65" s="23" t="str">
        <f t="shared" si="30"/>
        <v>Всього</v>
      </c>
      <c r="B65" s="24">
        <f aca="true" t="shared" si="43" ref="B65:M65">B33-B17</f>
        <v>-271788.8347600001</v>
      </c>
      <c r="C65" s="24">
        <f t="shared" si="43"/>
        <v>-85063.01623999985</v>
      </c>
      <c r="D65" s="24">
        <f t="shared" si="43"/>
        <v>-65172.02202000003</v>
      </c>
      <c r="E65" s="24">
        <f t="shared" si="43"/>
        <v>-47861.254409999994</v>
      </c>
      <c r="F65" s="24">
        <f t="shared" si="43"/>
        <v>-8248.016399999964</v>
      </c>
      <c r="G65" s="24">
        <f t="shared" si="43"/>
        <v>-17294.514710000134</v>
      </c>
      <c r="H65" s="24">
        <f t="shared" si="43"/>
        <v>-99585.44162</v>
      </c>
      <c r="I65" s="24">
        <f t="shared" si="43"/>
        <v>-28208.846109999984</v>
      </c>
      <c r="J65" s="24">
        <f t="shared" si="43"/>
        <v>47654.56946999999</v>
      </c>
      <c r="K65" s="24">
        <f t="shared" si="43"/>
        <v>-35878.3678200001</v>
      </c>
      <c r="L65" s="24">
        <f t="shared" si="43"/>
        <v>-9239.974020000082</v>
      </c>
      <c r="M65" s="24">
        <f t="shared" si="43"/>
        <v>147609.1311600001</v>
      </c>
      <c r="N65" s="11"/>
      <c r="O65" s="11"/>
      <c r="P65" s="11"/>
      <c r="Q65" s="11"/>
      <c r="R65" s="11"/>
      <c r="S65" s="11"/>
      <c r="T65" s="11"/>
      <c r="U65" s="11"/>
      <c r="V65" s="11"/>
    </row>
    <row r="66" spans="1:22" s="14" customFormat="1" ht="11.25" customHeight="1">
      <c r="A66" s="25" t="str">
        <f t="shared" si="30"/>
        <v>кумулятивно</v>
      </c>
      <c r="B66" s="26">
        <f aca="true" t="shared" si="44" ref="B66:M66">B34-B18</f>
        <v>-271788.8347600001</v>
      </c>
      <c r="C66" s="26">
        <f t="shared" si="44"/>
        <v>-356851.851</v>
      </c>
      <c r="D66" s="26">
        <f t="shared" si="44"/>
        <v>-422023.87302000006</v>
      </c>
      <c r="E66" s="26">
        <f t="shared" si="44"/>
        <v>-469885.1274300001</v>
      </c>
      <c r="F66" s="26">
        <f t="shared" si="44"/>
        <v>-478133.14382999996</v>
      </c>
      <c r="G66" s="26">
        <f t="shared" si="44"/>
        <v>-495427.6585400002</v>
      </c>
      <c r="H66" s="26">
        <f t="shared" si="44"/>
        <v>-595013.1001600004</v>
      </c>
      <c r="I66" s="26">
        <f t="shared" si="44"/>
        <v>-623221.9462700007</v>
      </c>
      <c r="J66" s="26">
        <f t="shared" si="44"/>
        <v>-575567.3768000007</v>
      </c>
      <c r="K66" s="26">
        <f t="shared" si="44"/>
        <v>-611445.7446200005</v>
      </c>
      <c r="L66" s="26">
        <f t="shared" si="44"/>
        <v>-620685.7186400006</v>
      </c>
      <c r="M66" s="26">
        <f t="shared" si="44"/>
        <v>-473076.58748000115</v>
      </c>
      <c r="N66" s="11"/>
      <c r="O66" s="11"/>
      <c r="P66" s="11"/>
      <c r="Q66" s="11"/>
      <c r="R66" s="11"/>
      <c r="S66" s="11"/>
      <c r="T66" s="11"/>
      <c r="U66" s="11"/>
      <c r="V66" s="11"/>
    </row>
    <row r="67" spans="2:22" ht="11.25" customHeight="1"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11"/>
      <c r="O67" s="11"/>
      <c r="P67" s="11"/>
      <c r="Q67" s="11"/>
      <c r="R67" s="11"/>
      <c r="S67" s="11"/>
      <c r="T67" s="11"/>
      <c r="U67" s="11"/>
      <c r="V67" s="11"/>
    </row>
    <row r="68" spans="2:13" ht="11.25" customHeight="1"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</row>
    <row r="69" spans="2:13" ht="11.25" customHeight="1"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</row>
    <row r="70" spans="2:13" ht="11.25" customHeight="1"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</row>
    <row r="71" spans="2:13" ht="11.25" customHeight="1"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</row>
    <row r="72" spans="2:13" ht="11.25" customHeight="1"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</row>
    <row r="73" spans="2:13" ht="11.25" customHeight="1"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</row>
    <row r="74" spans="2:13" ht="11.25" customHeight="1"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</row>
    <row r="75" spans="2:13" ht="11.25" customHeight="1"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</row>
    <row r="76" spans="2:13" ht="11.25" customHeight="1"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</row>
    <row r="77" spans="2:13" ht="11.25" customHeight="1"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</row>
    <row r="78" spans="2:13" ht="11.25" customHeight="1"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</row>
    <row r="79" spans="2:13" ht="11.25"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</row>
    <row r="80" spans="2:13" ht="11.25"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</row>
    <row r="81" spans="2:13" ht="11.25"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</row>
    <row r="82" spans="2:13" ht="11.25"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</row>
    <row r="83" spans="2:13" ht="11.25"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</row>
    <row r="84" spans="2:13" ht="11.25"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</row>
    <row r="85" spans="2:13" ht="11.25"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</row>
    <row r="86" spans="2:13" ht="11.25"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</row>
    <row r="87" spans="2:13" ht="11.25"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</row>
    <row r="88" spans="2:13" ht="11.25"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</row>
    <row r="89" spans="2:13" ht="11.25"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</row>
    <row r="90" spans="2:13" ht="11.25"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</row>
    <row r="91" spans="2:13" ht="11.25"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</row>
    <row r="92" spans="2:13" ht="11.25"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</row>
    <row r="93" spans="2:13" ht="11.25"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</row>
    <row r="94" spans="2:13" ht="11.25"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</row>
    <row r="95" spans="2:13" ht="11.25"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</row>
    <row r="96" spans="2:13" ht="11.25"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</row>
    <row r="97" spans="2:13" ht="11.25"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</row>
    <row r="98" spans="2:13" ht="11.25"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</row>
    <row r="99" spans="2:13" ht="11.25"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</row>
    <row r="100" spans="2:13" ht="11.25"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</row>
    <row r="101" spans="2:13" ht="11.25"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</row>
    <row r="102" spans="2:13" ht="11.25"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</row>
    <row r="103" spans="2:13" ht="11.25"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</row>
    <row r="104" spans="2:13" ht="11.25"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</row>
    <row r="105" spans="2:13" ht="11.25"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</row>
    <row r="106" spans="2:13" ht="11.25"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</row>
    <row r="107" spans="2:13" ht="11.25"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</row>
    <row r="108" spans="2:13" ht="11.25"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</row>
    <row r="109" spans="2:13" ht="11.25"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</row>
    <row r="110" spans="2:13" ht="11.25"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</row>
    <row r="111" spans="2:13" ht="11.25"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</row>
    <row r="112" spans="2:13" ht="11.25"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</row>
    <row r="113" spans="2:13" ht="11.25"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</row>
    <row r="114" spans="2:13" ht="11.25"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</row>
    <row r="115" spans="2:13" ht="11.25"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</row>
    <row r="116" spans="2:13" ht="11.25"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</row>
    <row r="117" spans="2:13" ht="11.25"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</row>
    <row r="118" spans="2:13" ht="11.25"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</row>
    <row r="119" spans="2:13" ht="11.25"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</row>
    <row r="120" spans="2:13" ht="11.25"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</row>
    <row r="121" spans="2:13" ht="11.25"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</row>
    <row r="122" spans="2:13" ht="11.25"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</row>
    <row r="123" spans="2:13" ht="11.25"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</row>
    <row r="124" spans="2:13" ht="11.25"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</row>
    <row r="125" spans="2:13" ht="11.25"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</row>
    <row r="126" spans="2:13" ht="11.25"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</row>
    <row r="127" spans="2:13" ht="11.25"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</row>
    <row r="128" spans="2:13" ht="11.25"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</row>
    <row r="129" spans="2:13" ht="11.25"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</row>
    <row r="130" spans="2:13" ht="11.25"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</row>
    <row r="131" spans="2:13" ht="11.25"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</row>
    <row r="132" spans="2:13" ht="11.25"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</row>
    <row r="133" spans="2:13" ht="11.25"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</row>
    <row r="134" spans="2:13" ht="11.25"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</row>
    <row r="135" spans="2:13" ht="11.25"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</row>
    <row r="136" spans="2:13" ht="11.25"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</row>
    <row r="137" spans="2:13" ht="11.25"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</row>
    <row r="138" spans="2:13" ht="11.25"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</row>
    <row r="139" spans="2:13" ht="11.25"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</row>
    <row r="140" spans="2:13" ht="11.25"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</row>
    <row r="141" spans="2:13" ht="11.25"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</row>
    <row r="142" spans="2:13" ht="11.25"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</row>
    <row r="143" spans="2:13" ht="11.25"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</row>
    <row r="144" spans="2:13" ht="11.25"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</row>
    <row r="145" spans="2:13" ht="11.25"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</row>
    <row r="146" spans="2:13" ht="11.25"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</row>
    <row r="147" spans="2:13" ht="11.25"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</row>
    <row r="148" spans="2:13" ht="11.25"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</row>
    <row r="149" spans="2:13" ht="11.25"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</row>
    <row r="150" spans="2:13" ht="11.25"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</row>
    <row r="151" spans="2:13" ht="11.25"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</row>
    <row r="152" spans="2:13" ht="11.25"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</row>
    <row r="153" spans="2:13" ht="11.25"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</row>
    <row r="154" spans="2:13" ht="11.25"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</row>
    <row r="155" spans="2:13" ht="11.25"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</row>
    <row r="156" spans="2:13" ht="11.25"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</row>
    <row r="157" spans="2:13" ht="11.25"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</row>
    <row r="158" spans="2:13" ht="11.25"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</row>
    <row r="159" spans="2:13" ht="11.25"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</row>
    <row r="160" spans="2:13" ht="11.25"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</row>
  </sheetData>
  <sheetProtection/>
  <mergeCells count="4">
    <mergeCell ref="A19:M19"/>
    <mergeCell ref="A35:M35"/>
    <mergeCell ref="A51:M51"/>
    <mergeCell ref="A1:M1"/>
  </mergeCells>
  <printOptions gridLines="1" horizontalCentered="1"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2021-01-04T09:14:54Z</dcterms:created>
  <dcterms:modified xsi:type="dcterms:W3CDTF">2021-12-28T09:09:21Z</dcterms:modified>
  <cp:category/>
  <cp:version/>
  <cp:contentType/>
  <cp:contentStatus/>
</cp:coreProperties>
</file>