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Лист1" sheetId="1" r:id="rId1"/>
    <sheet name="Лист2" sheetId="2" r:id="rId2"/>
  </sheets>
  <definedNames>
    <definedName name="_xlnm.Print_Titles" localSheetId="0">'Лист1'!$3:$4</definedName>
  </definedNames>
  <calcPr fullCalcOnLoad="1"/>
</workbook>
</file>

<file path=xl/sharedStrings.xml><?xml version="1.0" encoding="utf-8"?>
<sst xmlns="http://schemas.openxmlformats.org/spreadsheetml/2006/main" count="804" uniqueCount="618">
  <si>
    <t>1.Постанова КМУ від 19.01.2011 № 52 "Про затвердження Порядку та умов надання субвенції з державного бюджету місцевим 
бюджетам на будівництво, реконструкцію та капітальний ремонт вулиць і доріг комунальної власності у населених пунктах" 
2. Постанова КМУ від 28.03.2011 № 345 "Про перерозподіл деяких бюджетних видатків, передбачених Державній службі автомобільних доріг на 2011 рік"                                                                                                                                        
3. Постанова КМУ від 25.05.2011 № 687 "Про внесення зміни у додаток до Порядку та умов надання субвенції з державного бюджету місцевим бюджетам на будівництво, реконструкцію, ремонт і утримання вулиць і доріг комунальної власності у населених пунктах"</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</si>
  <si>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</si>
  <si>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лист ОДА та облради Віце-прем'єр-міністру України Тихонову В.М. від 20.01.2011 № 1/4-124, від 20.01.2011 № 2/8-324, лист на Мінекономіки від 27.01.11  № 6/10-490</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</si>
  <si>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</si>
  <si>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 xml:space="preserve">Перелік енергоефективних проектів загальною вартістю 407,4 млн. грн направлено для затвердження Головою НАЕР. До участі у конкурсі підготовлено 7 проектів, що мають ТЕО, висновки теруправління  Держінспекції з енергозбережння  загальною вартістю 7902,6 млн грн  </t>
  </si>
  <si>
    <t>Бланк- замовлення підручників  22.12.2009 №2/02-4957</t>
  </si>
  <si>
    <t>Листи щодо  збільшення асигнувань субвенції  Табачнику Д.В. (від 14.01.2011 № 5/10-220), Надразі В.І.(від 14.01.2011№ 5/10-220), Державному департаменту з усиновлення та захисту прав дитини (від 04.01.2011 № 3)</t>
  </si>
  <si>
    <t>7543,3 тис грн - обласному бюджету, 
20000 тис грн - 
м. Алчевську                                                                                                                         липень-грудень</t>
  </si>
  <si>
    <t>Рішенням спостережної ради ДСФУ "Державним фондом сприяння молодіжному житловому будівництву" передбачене фінансування в обсязі 6250,0 тис. грн</t>
  </si>
  <si>
    <t>96 000 тис. грн - 
м Луганськ;                                                450 тис. грн - Білокуракінський район</t>
  </si>
  <si>
    <t>Всі кошти цієї програми є цільовими, які отримує Мінпаливенерго для створення та організації роботи окремої структури, яка буде надавати кредити підприємствам на реформування та розвиток енергетичного сектору</t>
  </si>
  <si>
    <t>Територіальні підрозділи міністерств та інших ЦОВВ,  інші установи</t>
  </si>
  <si>
    <t xml:space="preserve">№ 19-3/152 від 08.12.2010 </t>
  </si>
  <si>
    <t>№ 4 10.01.2011</t>
  </si>
  <si>
    <t>Підготовка, перепідготовка та підвищення кваліфікації робітничих кадрів агропромислового комплексу</t>
  </si>
  <si>
    <t>Організація і регулювання діяльності установ в системі агропрома</t>
  </si>
  <si>
    <t xml:space="preserve">Мінекономіки не визначилось з підрозділом, який буде займатися цією програмою. Кошти будуть використовуватись на тендерній основі </t>
  </si>
  <si>
    <t xml:space="preserve">Лист на МКТ від 31.05.2010 № 58/804 </t>
  </si>
  <si>
    <t>№4 Міжнародний фестиваль дитячих та молодіжних циркових колективів та виконавців "Циркове майбутнє" (400,0),
№ 5 Всеукраїнський конкурс рисунку "Срібний штрих" (20)</t>
  </si>
  <si>
    <t>Лист ОДА від 26.01.2011 № 1/26-473 до Державного агентства лісових ресурсів України, лист Луганського ОУЛМГ від 26.01.2011 № 76</t>
  </si>
  <si>
    <t>Заходи щодо залучення коштів</t>
  </si>
  <si>
    <t>Листи-звернення до ЦОВВ та стан їх розгляду</t>
  </si>
  <si>
    <t>Примітка</t>
  </si>
  <si>
    <t>Супроводжувальний лист АДПСУ до кошторису на 2011 рік від 02.02.2011 № 01.11-1533/0/6-11</t>
  </si>
  <si>
    <t>Пропозиції щодо обсягів необхідних коштів, надані до головного розпорядника коштів держбюджету</t>
  </si>
  <si>
    <t>Розподіл для Луганської області</t>
  </si>
  <si>
    <t>Наявні розпорядчі документи щодо розподілу (постанови, розпорядження, накази тощо)</t>
  </si>
  <si>
    <t>тис.грн.</t>
  </si>
  <si>
    <t>Найменування 
згідно з відомчою і програмною класифікаціями видатків та кредитування державного бюджету</t>
  </si>
  <si>
    <t>Відповідальні</t>
  </si>
  <si>
    <t>Структурні підрозділи ОДА</t>
  </si>
  <si>
    <t>Територіальні підрозділи міністерств та інших центральних органів державної виконавчої влади,  інші установи</t>
  </si>
  <si>
    <t>ВСЬОГО:</t>
  </si>
  <si>
    <t>1000000</t>
  </si>
  <si>
    <t>Міністерство внутрішніх справ України</t>
  </si>
  <si>
    <t>1001200</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</si>
  <si>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</si>
  <si>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 xml:space="preserve">Управління МВС в Луганській області </t>
  </si>
  <si>
    <t>1003090</t>
  </si>
  <si>
    <t>Будівництво (придбання) житла для військовослужбовців внутрішніх військ МВС України</t>
  </si>
  <si>
    <t>Відділ з питань взаємодії з правоохоронними органами та оборонної роботи апарату облдержадміністрації</t>
  </si>
  <si>
    <t>1100000</t>
  </si>
  <si>
    <t>Міністерство енергетики та вугільної промисловості України</t>
  </si>
  <si>
    <t>1101030</t>
  </si>
  <si>
    <t>Направлено  на МОНмолодьспорт уточнені дані щодо потреби у підручниках для учнів 11 класу.</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</si>
  <si>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t>
  </si>
  <si>
    <t>Головне управління промисловості та розвитку інфраструктури</t>
  </si>
  <si>
    <t>1101070</t>
  </si>
  <si>
    <t>Реструктуризація вугільної та торфодобувної промисловості</t>
  </si>
  <si>
    <t>1101110</t>
  </si>
  <si>
    <t xml:space="preserve">Державна підтримка вугледобувних підприємств на часткове покриття витрат із собівартості готової товарної вугільної продукції </t>
  </si>
  <si>
    <t>1101160</t>
  </si>
  <si>
    <t>Субвенція з державного бюджету місцевим бюджетам на реалізацію пріоритетів розвитку регіонів</t>
  </si>
  <si>
    <t>жовтень-грудень</t>
  </si>
  <si>
    <t>січень-квітень</t>
  </si>
  <si>
    <t>квітень-грудень</t>
  </si>
  <si>
    <t>червень-вересень</t>
  </si>
  <si>
    <t xml:space="preserve">№ 37-1/1-85 від 10.12.10 </t>
  </si>
  <si>
    <t xml:space="preserve">№ 3 від 18.01.11 </t>
  </si>
  <si>
    <t xml:space="preserve">№ 14/4-15 від 17.01.11 </t>
  </si>
  <si>
    <t xml:space="preserve">№ 13-4/223 від 17.12.2010 </t>
  </si>
  <si>
    <t xml:space="preserve">№ 14-7/23 від 21.01.2011 </t>
  </si>
  <si>
    <t xml:space="preserve">№ 14-7/311 від 29.12.2010 </t>
  </si>
  <si>
    <t>Відкриті бюджетні асигнування з початку року на 01.11.2011</t>
  </si>
  <si>
    <t>Касові видатки з початку року на 01.11.2011</t>
  </si>
  <si>
    <t>Залишок відкритих та невикористаних бюджетних асигнувань на 01.11.2011</t>
  </si>
  <si>
    <r>
      <t xml:space="preserve">Постанова КМУ від 13.04.2011 № 439 </t>
    </r>
    <r>
      <rPr>
        <sz val="8"/>
        <rFont val="Arial Cyr"/>
        <family val="0"/>
      </rPr>
      <t>"Про затвердження Порядку використання коштів,  передбачених у державному бюджеті  для державної підтримки заходів  з енергозбереження через механізм здешевлення кредитів"</t>
    </r>
  </si>
  <si>
    <t>На МЕР від 23.06.2011                         № 3/10-3295</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</si>
  <si>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</si>
  <si>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1101200</t>
  </si>
  <si>
    <t>Державна підтримка будівництва об'єктів вугле- і торфодобувних підприємств</t>
  </si>
  <si>
    <t>1101210</t>
  </si>
  <si>
    <t>Постанова КМУ від 13.04.2011 № 398 "Про затвердження Порядку використання коштів, передбачених у державному бюджеті для охорони праці та підвищення техніки безпеки на вугледобувних підприємствах"</t>
  </si>
  <si>
    <t>Кошти будуть використовуватися на проведення заходів на центральному рівні та серед регіонів не розподілятимуться</t>
  </si>
  <si>
    <t>Постанова КМУ від 30.03.2011 № 332 "Про затвердження Порядку використання коштів, передбачених у державному бюджеті для паспортизації, інвентаризації та реставрації пам'яток архітектури"</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</si>
  <si>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t>
  </si>
  <si>
    <t>1101390</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</si>
  <si>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t>
  </si>
  <si>
    <t>1101630</t>
  </si>
  <si>
    <t>Впровадження Програми реформування та розвитку енергетичного сектора</t>
  </si>
  <si>
    <t>1101660</t>
  </si>
  <si>
    <t>Підтримка впровадження Енергетичної стратегії України на період до 2030 року</t>
  </si>
  <si>
    <t>1200000</t>
  </si>
  <si>
    <t>Міністерство економічного розвитку і торгівлі України</t>
  </si>
  <si>
    <t>1201070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</si>
  <si>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t>
  </si>
  <si>
    <t>Головне управління економіки</t>
  </si>
  <si>
    <t>1201340</t>
  </si>
  <si>
    <t>Заходи по реалізації Національної програми сприяння розвитку малого підприємництва в Україні</t>
  </si>
  <si>
    <t>Державне агентство з інвестицій та управління національними проектами України</t>
  </si>
  <si>
    <t>1205040</t>
  </si>
  <si>
    <t>Утримання регіональних центрів інноваційного розвитку</t>
  </si>
  <si>
    <t>Державна підтримка реалізації інноваційних та інвестиційних проектів у реальному секторі економіки через механізм здешевлення кредитів</t>
  </si>
  <si>
    <t>Головне управління економіки, Головне управління промисловості та розвитку інфраструктури</t>
  </si>
  <si>
    <t>Виділено путівок для оздоровлення в МДЦ "Артек" - 733, та УДЦ "Молода гвардія" - 297. Розподіл путівок був здійснений за квотами, відповідно до кількості дітей, які проживають в областях</t>
  </si>
  <si>
    <t>Державна підтримка інвестиційних проектів у реальному секторі економіки на умовах співфінансування</t>
  </si>
  <si>
    <t>Заходи щодо створення мережі регіональних перинатальних центрів, забезпечених інноваційними технологіями та сучасним обладнанням</t>
  </si>
  <si>
    <t>Головне управління охорони здоров"я</t>
  </si>
  <si>
    <t>1700000</t>
  </si>
  <si>
    <t>Державний комітет телебачення і радіомовлення України</t>
  </si>
  <si>
    <t>1701020</t>
  </si>
  <si>
    <t>Закон України "Про бюджет України на 2011 рік"</t>
  </si>
  <si>
    <t>Прикладні розробки у сфері засобів масової інформації, книговидавничої справи та інформаційно-бібліографічної діяльності</t>
  </si>
  <si>
    <t>Управління у справах преси та інформації</t>
  </si>
  <si>
    <t>1701080</t>
  </si>
  <si>
    <t>Виробництво телерадіопрограм для державних потреб</t>
  </si>
  <si>
    <t>1701110</t>
  </si>
  <si>
    <t>Випуск книжкової продукції за програмою "Українська книга"</t>
  </si>
  <si>
    <t>1800000</t>
  </si>
  <si>
    <t>Міністерство культури України</t>
  </si>
  <si>
    <t>1801150</t>
  </si>
  <si>
    <t>Поповнення експозицій музеїв та репертуарів театрів і концертних та циркових організацій</t>
  </si>
  <si>
    <t>Управління культури і туризму</t>
  </si>
  <si>
    <t>1801170</t>
  </si>
  <si>
    <t>Постанова КМУ від 27.07.2011 № 794 "Про затвердження використання коштів, передбачених у державному бюджеті для мікрокредитування суб'єктів малого підприємництва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</si>
  <si>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t>
  </si>
  <si>
    <t>1801260</t>
  </si>
  <si>
    <t>Заходи з відтворення культури національних меншин</t>
  </si>
  <si>
    <t>1801300</t>
  </si>
  <si>
    <t>Постанова КМУ від 18.05.2011 № 515 "Про затвердження Порядку використання коштів, передбачених у державному бюджеті для виконання програми селекції у тваринництві та птахівництві на підприємствах агропромислового комплексу"</t>
  </si>
  <si>
    <t>Постанова КМУ від 18.05.2011 № 513 "Про затвердження переліку енергоблоків атомних, гідроакумулюючих та інших електростанцій, теплоелектроцентралей, ліній електропередачі і підстанцій, будівництво або реконструкція яких здійснюватиметься у 2011 році за рахунок коштів загального фонду державного бюджету"</t>
  </si>
  <si>
    <t>Придбання пожежної техніки та будівництво доріг протипожежного призначення</t>
  </si>
  <si>
    <t>факт 2010 р. - 0</t>
  </si>
  <si>
    <t>Пропозиції підприємств області (ДП "Сєвєродонецька ТЕЦ", Луганські магістральні електричні мережі, Луганська філія ДП "Регіональні електричні мережі") в Мінпаливенерго надані. До затвердженого Переліку вони не включені</t>
  </si>
  <si>
    <t>Конкурс по державним підприємствам, які підпорядковані Мінпаливенерго. 13.12.2010 Мінпаливенерго направила запит до Лисичанської та Сєвєродонецької ТЕЦів щодо надання проектних пропозицій для участі в конкурсі. Згідно інформації керівництва ДП "Сєвєродонецька ТЕЦ"  на цей час готується - проект реконструкції ТЕЦ для переведення котлоагрегатів на спільне спалювання вугілля й природного газу, який буде подано на зазначений конкурс. Згідно інформації керівництва ДП "Лисичанська ТЕЦ" участь у конкурсі буде розглянуто після рішення питання щодо подальшої виробничої діяльності ТЕЦ. На цей час конкурс тимчасово припинено</t>
  </si>
  <si>
    <t>Згідно з порядком щодо проведення конкурсу розподіл по областям не передбачаєтсья. Конкурс  розпочався, заявок від підприємств області не надходило</t>
  </si>
  <si>
    <t>План фінансування дорожнього господарства у 2011 № 3/8.2-11-167 від 14.01.2011, № 3/8.2-11-1923 від 17.06.2011, № 3/8.2-11-1978 від 22.06.2011, № 3/8.2-11-2618 від 17.08.2011
Розпорядження КМУ від 8.08.2011 № 763-р "Про Про затвердження переліку об'єктів будівництва, реконструкції, капітального та поточного ремонту автомобільних доріг загального користування державного і місцевого значення та обсягів їх фінансування у 2011 році за кредитами, залученими під державні гарантії</t>
  </si>
  <si>
    <t>Постанова КМУ від 11.05.2011 № 503 "Про затвердження Порядку перерахування у 2011 році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</si>
  <si>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Сформовано перелік пілотних проектів на суму 58316,277 тис. грн, в т.ч. за рахунок держбюджету 43387,87 тис. грн  передано на розгляд Мінрегіонбуду</t>
  </si>
  <si>
    <t>Лист до КМУ та Автодору від 11.02.2011 № 1/8-793</t>
  </si>
  <si>
    <t xml:space="preserve">Додаток №7 до Закону України "Про Державний бюджет України на 2011 рік", постанова КМУ від 28.03.2011 № 371 "Деякі питання надання та використання субвенції з державного бюджету місцевим бюджетам на придбання витратних матеріалів та медичного 
обладнання для закладів охорони здоров’я"   </t>
  </si>
  <si>
    <r>
      <t xml:space="preserve">Всі види допомог, компенсацій, субсидій та пільг населенню призначаються та виплачуються у розмірах, встановлених чинними нормативно-законодавчими актами та фінансуються у  відповідності до Порядку фінансування видатків місцевих бюджетів на здійснення заходів з виконання державних програм соціального захисту населення за рахунок державного бюджету, затвердженого постановою Кабінету Міністрів України від 4 березні 2002 року № 256. </t>
    </r>
    <r>
      <rPr>
        <sz val="8"/>
        <rFont val="Times New Roman"/>
        <family val="1"/>
      </rPr>
      <t>У разі потреби за підсумками кварталу Кабінет Міністрів України за поданням Міністерства фінансів України здійснює перерозподіл обсягів субвенції між бюджетами областей</t>
    </r>
  </si>
  <si>
    <t xml:space="preserve">На даний час в Державному агентстві екологічних інвестицій України знаходиться 36 проектів по Луганській області, з них: 
30 - по м. Луганську на суму 75,0 млн грн, 5 - по м. Антрациту на суму 4,3 млн грн, 1 - по м. Свердловську шахта ім. Войкова на суму 77,9 млн грн. </t>
  </si>
  <si>
    <t>Розпорядження КМУ від 13.04.2011 № 325-р "Про затвердження переліку об'єктів будівництва,  реконструкції та капітального ремонту автомобільних доріг у 2011 році  та обсягів бюджетних коштів для їх фінансування"</t>
  </si>
  <si>
    <t>Проектно-вишукувальні роботи майбутніх періодів</t>
  </si>
  <si>
    <t>ГУЖКГ,ГУПРІ, ГУАПР, управління містобудування та архитектури</t>
  </si>
  <si>
    <t>Головне фінансове управління, управління архитектури та містобудування</t>
  </si>
  <si>
    <t>ГУАПР</t>
  </si>
  <si>
    <t>Фінансова підтримка друкованих періодичних видань культурологічного та літературно-художнього напрямку</t>
  </si>
  <si>
    <t>Управління культури і туризму, управління у справах преси та інформації</t>
  </si>
  <si>
    <t>1801310</t>
  </si>
  <si>
    <t>Забезпечення розвитку та застосування української мови</t>
  </si>
  <si>
    <t>Управління культури і туризму, управління освіти і науки</t>
  </si>
  <si>
    <t>1801320</t>
  </si>
  <si>
    <t>Заходи з виявлення та підтримки творчо обдарованих дітей та молоді</t>
  </si>
  <si>
    <t>1801500</t>
  </si>
  <si>
    <t>Заходи щодо відтворення культури національних менших та фінансова підтримка газет мовами національних меншин</t>
  </si>
  <si>
    <t>1802000</t>
  </si>
  <si>
    <t>Державна служба з питань національної культурної спадщини</t>
  </si>
  <si>
    <t>1802040</t>
  </si>
  <si>
    <t>Заходи з охорони культурної спадщини, паспортизація, інвентаризація та реставрація пам'яток культурної спадщини</t>
  </si>
  <si>
    <t>1900000</t>
  </si>
  <si>
    <t>Державне агентство лісових ресурсів України</t>
  </si>
  <si>
    <t>1901030</t>
  </si>
  <si>
    <t>Прикладні розробки у сфері розвитку лісового господарства</t>
  </si>
  <si>
    <t>Луганське обласне управління лісового та мисливського господарства</t>
  </si>
  <si>
    <t>1901060</t>
  </si>
  <si>
    <t>Ведення лісового і мисливського господарства, охорона і захист лісів в лісовому фонді</t>
  </si>
  <si>
    <t>1901070</t>
  </si>
  <si>
    <t>Створення захисних лісових насаджень та полезахисних лісових смуг</t>
  </si>
  <si>
    <t>1901080</t>
  </si>
  <si>
    <t>Збереження природно-заповідного фонду</t>
  </si>
  <si>
    <t>2200000</t>
  </si>
  <si>
    <t>Міністерство освіти і науки, молоді та спорту України</t>
  </si>
  <si>
    <t>2201190</t>
  </si>
  <si>
    <t>Інформатизація та комп'ютеризація загальноосвітніх навчальних закладів</t>
  </si>
  <si>
    <t>Управління освіти і науки</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</si>
  <si>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</si>
  <si>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</si>
  <si>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Фінансова підтримка паралімпійського руху в Україні</t>
  </si>
  <si>
    <t>кошторис на 2011 рік, план асигнувань на 2011 рік</t>
  </si>
  <si>
    <t>2201230</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</si>
  <si>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</si>
  <si>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</si>
  <si>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 xml:space="preserve">Капітальний ремонт автомобільної дороги Знам'янка - Луганськ - Ізварине   на ділянці км 562 + 821 - км 568 + 846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</si>
  <si>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</si>
  <si>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2201540</t>
  </si>
  <si>
    <t>Придбання шкільних автобусів для перевезення дітей, що проживають у сільській місцевості</t>
  </si>
  <si>
    <t>2201600</t>
  </si>
  <si>
    <t>Заходи щодо модернізації системи загальної середньої освіти</t>
  </si>
  <si>
    <t>2204000</t>
  </si>
  <si>
    <t>Державна служба молоді та спорту України</t>
  </si>
  <si>
    <t>2204070</t>
  </si>
  <si>
    <t>Здійснення заходів державної політики з питань дітей, молоді, жінок та сім'ї</t>
  </si>
  <si>
    <t>Управління у справах молоді та спорту</t>
  </si>
  <si>
    <t>2204110</t>
  </si>
  <si>
    <t>Фізкультурно-спортивна реабілітація та спорт інвалідів</t>
  </si>
  <si>
    <t>2204220</t>
  </si>
  <si>
    <t>Організаційне та фінансове забезпечення спорту вищих досягнень</t>
  </si>
  <si>
    <t>Розпорядження КМУ від 06.04.2011 № 273-р "Про затвердження плану заходів з виконання у 2011 році Національної програми сприяння розвитку малого підприємництва в Україні "</t>
  </si>
  <si>
    <t>Субвенція з державного бюджету місцевим бюджетам на погашення заборгованності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єнергії тарифам, що затверджувалися або погоджувалися відповідними органами державної влади чи органами місцевого самоврядування</t>
  </si>
  <si>
    <t>2204250</t>
  </si>
  <si>
    <t xml:space="preserve">Створення та розвиток матеріально-технічної бази спорту </t>
  </si>
  <si>
    <t>2204280</t>
  </si>
  <si>
    <t>Фінансова підтримка громадських організацій фізкультурно-спортивного спрямування</t>
  </si>
  <si>
    <t>2204310</t>
  </si>
  <si>
    <t>Проведення навчально-тренувальних зборів і змагань з олімпійських видів спорту</t>
  </si>
  <si>
    <t>2204330</t>
  </si>
  <si>
    <t>Проведення заходів з неолімпійських видів спорту і масових заходів з фізичної культури</t>
  </si>
  <si>
    <t>2204340</t>
  </si>
  <si>
    <t>Оздоровлення і відпочинок дітей, які потребують особливої уваги та підтримки,  в дитячих оздоровчих таборах  МДЦ "Артек" і ДЦ "Молода Гвардія"</t>
  </si>
  <si>
    <t>2204490</t>
  </si>
  <si>
    <t>Надання загальної та поглибленої освіти з фізкультури і спорту загальноосвітніми спеціалізованими школами-інтернатами</t>
  </si>
  <si>
    <t>2210000</t>
  </si>
  <si>
    <t>Міністерство освіти і науки, молоді та спорту України (загальнодержавні витрати)</t>
  </si>
  <si>
    <t>2211080</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</si>
  <si>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t>
  </si>
  <si>
    <t>2300000</t>
  </si>
  <si>
    <t>Міністерство охорони здоров'я України</t>
  </si>
  <si>
    <t>2301050</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</si>
  <si>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</si>
  <si>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2301260</t>
  </si>
  <si>
    <t>Заходи по боротьбі з епідеміями</t>
  </si>
  <si>
    <t>Луганська обласна санітарно-епідеміологична станція</t>
  </si>
  <si>
    <t>2301270</t>
  </si>
  <si>
    <t>Програми і централізовані заходи з імунопрофілактики</t>
  </si>
  <si>
    <t>2301310</t>
  </si>
  <si>
    <t>Централізовані заходи з трансплантації органів та тканин</t>
  </si>
  <si>
    <t>2301370</t>
  </si>
  <si>
    <t>Затверджений кошторис Головою правління Державної спеціалізованої установи "Державний фонд сприяння молодіжному житловому будівництву"</t>
  </si>
  <si>
    <t>Забезпечення медичних заходів по боротьбі з туберкульозом, профілактики та лікування СНІДу, лікування онкологічних хворих</t>
  </si>
  <si>
    <t>2301400</t>
  </si>
  <si>
    <t>Забезпечення медичних заходів окремих державних програм та комплексних заходів програмного характеру</t>
  </si>
  <si>
    <t>2301450</t>
  </si>
  <si>
    <t>Забезпечення окремих централізованих заходів з лікування цукрового діабету</t>
  </si>
  <si>
    <t>2310000</t>
  </si>
  <si>
    <t>Міністерство охорони здоров'я України (загальнодержавні витрати)</t>
  </si>
  <si>
    <t>2311220</t>
  </si>
  <si>
    <t xml:space="preserve"> </t>
  </si>
  <si>
    <t xml:space="preserve">Субвенція з державного бюджету місцевим бюджетам на придбання витратних матеріалів та медичного обладнання для закладів охорони здоров'я </t>
  </si>
  <si>
    <t>Головне фінансове управління, Головне управління охорони здоров"я</t>
  </si>
  <si>
    <t>2311230</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</si>
  <si>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</si>
  <si>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2400000</t>
  </si>
  <si>
    <t>Міністерство екології та природних ресурсів України</t>
  </si>
  <si>
    <t>2401040</t>
  </si>
  <si>
    <t>Гірничорятувальні заходи на вугледобувних підприємствах</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</si>
  <si>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</si>
  <si>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Головне управління ЖКГ</t>
  </si>
  <si>
    <t>Державне управління охорони навколишнього  природного середовища в Луганській області</t>
  </si>
  <si>
    <t>2401160</t>
  </si>
  <si>
    <t>КПКВК державного бюджету</t>
  </si>
  <si>
    <t>Відділ з питань взаємодії з правоохоронними органами та оборонної роботи апарату ОДА, управління у справах молоді та спорту</t>
  </si>
  <si>
    <t>Заходи із створення і збереження природно-заповідного фонду, ведення кадастрів тваринного і рослинного світу, Червоної книги</t>
  </si>
  <si>
    <t>2401270</t>
  </si>
  <si>
    <t>витяг від 07.02.11</t>
  </si>
  <si>
    <t>Комплексна реалізація державної екологічної політики, здійснення природоохоронних заходів</t>
  </si>
  <si>
    <t>2401280</t>
  </si>
  <si>
    <t>Здійснення природоохоронних заходів, направлених на упередження та ліквідацію наслідків негативних природних явищ</t>
  </si>
  <si>
    <t>2402000</t>
  </si>
  <si>
    <t>Державне агентство екологічних інвестицій України</t>
  </si>
  <si>
    <t>2402020</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</si>
  <si>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</si>
  <si>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Головне управління праці та соціального захисту населення</t>
  </si>
  <si>
    <t>2404000</t>
  </si>
  <si>
    <t>Державна служба геології та надр України</t>
  </si>
  <si>
    <t>2404020</t>
  </si>
  <si>
    <t>Розвиток мінерально-сировинної бази, в тому числі буріння артезіанських свердловин</t>
  </si>
  <si>
    <t>2407000</t>
  </si>
  <si>
    <t>Державне агентство водних ресурсів України</t>
  </si>
  <si>
    <t>2407020</t>
  </si>
  <si>
    <t>Прикладні наукові та науково-технічні розробки, виконання робіт за державним замовленням у сфері розвитку водного господарства</t>
  </si>
  <si>
    <t>Луганське обласне виробниче управління меліорації та водного господарства</t>
  </si>
  <si>
    <t>2407060</t>
  </si>
  <si>
    <t>Ведення державного моніторингу поверхневих вод, водного кадастру, паспортизація, управління водними ресурсами</t>
  </si>
  <si>
    <t>2407070</t>
  </si>
  <si>
    <t>Захист від шкідливої дії вод сільських населених пунктів та сільськогосподарських угідь</t>
  </si>
  <si>
    <t>2407090</t>
  </si>
  <si>
    <t>Першочергове забезпечення населених пунктів централізованим водопостачанням</t>
  </si>
  <si>
    <t>2500000</t>
  </si>
  <si>
    <t>Міністерство соціальної політики України</t>
  </si>
  <si>
    <t>2501080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</si>
  <si>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(крім хворих на туберкульоз)</t>
  </si>
  <si>
    <t>2501130</t>
  </si>
  <si>
    <t>1. Постанова КМУ від 23.02.2011 №141 "Про затвердження Порядку використання 
коштів, передбачених у державному бюджеті 
за програмою “Питна вода України”. 
2. Наказ Мінрегіонбуду від 06.04.2011 № 27 "Про затвердження Порядку проведення відбору проектів з реалізації заходів Загальнодержавної програми «Питна вода України» на 2006-2020 роки". Розподіл буде здійснюватися за результатами конкурсного відбору 
 3. Наказ Мінрегіонбуду від 08.07.2011 № 112 
 4. Наказ Мінрегіонбуду від 24.10.2011 № 247 "Про затвердження переліку проектів з реалізації заходів, передбачених Загальнодержавної програми «Питна вода України» на 2006-2020 роки", та обсягів їх фінансування</t>
  </si>
  <si>
    <t>Лист до МОНмолодьспорт від 03.06.2011 №2/01-2315 про кількість освітніх округів та їх карту-схему для територій обслуговування шкільними автобусами</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</si>
  <si>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ЧК</t>
  </si>
  <si>
    <t>Одноразова матеріальна допомога інвалідам та непрацюючим малозабезпеченим особам</t>
  </si>
  <si>
    <t>2501150</t>
  </si>
  <si>
    <t>Щорічна разова грошова допомога ветеранам війни та жертвам нацистських переслідувань</t>
  </si>
  <si>
    <t>2501170</t>
  </si>
  <si>
    <t>Розробка нових видів протезно-ортопедичних виробів та обслуговування інвалідів у стаціонарах при протезних підприємствах</t>
  </si>
  <si>
    <t>2501210</t>
  </si>
  <si>
    <t>Компенсація сім'ям з дітьми та видатки на безплатне харчування дітей, які постраждали внаслідок Чорнобильської катастрофи</t>
  </si>
  <si>
    <t>2501230</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</si>
  <si>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</si>
  <si>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 xml:space="preserve"> Накази Мінкультури і туризму від 14.09.2011 № 746/0/16-11 "Про підготовку та проведення Міжнародного фестивалю-конкурсу патріотичної пісні "Молода гвардія" (40,0 тис. грн);                                           
від 07.10.2011 № 863/0/16-11 "Про підготовку та проведення фестивалю сучасного українського мистецтва "Вулиця Дружби" 
(35,0 тис. грн)</t>
  </si>
  <si>
    <t>Оздоровлення громадян, які постраждали внаслідок Чорнобильської катастрофи</t>
  </si>
  <si>
    <t>2501380</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</si>
  <si>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</si>
  <si>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2501420</t>
  </si>
  <si>
    <t>Надання роботодавцям дотацій для забезпечення молоді першим робочим місцем</t>
  </si>
  <si>
    <t>Луганський обласний центр зайнятості</t>
  </si>
  <si>
    <t>2501630</t>
  </si>
  <si>
    <t>Вдосконалення системи соціальної допомоги</t>
  </si>
  <si>
    <t>2505000</t>
  </si>
  <si>
    <t>Державна служба з питань інвалідів та ветеранів України</t>
  </si>
  <si>
    <t>2505030</t>
  </si>
  <si>
    <t>Фінансова підтримка громадських організацій ветеранів та відвідування військових поховань і військових пам'ятників</t>
  </si>
  <si>
    <t>2505040</t>
  </si>
  <si>
    <t>Заходи з увічнення Перемоги у Великій Вітчизняній війні 1941 - 1945 років</t>
  </si>
  <si>
    <t>2505050</t>
  </si>
  <si>
    <t>Забезпечення житлом воїнів-інтернаціоналістів</t>
  </si>
  <si>
    <t>Управління містобудування та архитектури</t>
  </si>
  <si>
    <t>Участь Луганської області у розробці програми щодо захисту атмосферного повітря в крупних промислових містах Південного Сходу України. За інформацією Департаменту економіки та фінансів Міністерства екології та природних ресурсів України розподіл коштів Держфонду ОНПС не здійснювався</t>
  </si>
  <si>
    <t>Сформований перелік проектів переданий Мінрегіонбуду</t>
  </si>
  <si>
    <t>1. Постанова КМУ від 28.02.2011 №160 "Про затвердження Порядку використання 
коштів, передбачених у державному 
бюджеті для реалізації пілотних проектів 
у сфері житлово-комунального господарства".                                                                                                     2. Наказ Мінрегіонбуду від 05.04.2011 № 26 "Про затвердження Порядку проведення конкурсного відбору пілотних проектів у сфері житлово-комунального господарства".                                                                                         3. Наказ Мінрегіонбуду від 07.06.2011 № 70 "Про затвердження переліку пілотних проектів у сфері житлово-комунального господарства, які фінансуватимуться в 2011 році за рахунок коштів державного бюджету"</t>
  </si>
  <si>
    <t xml:space="preserve">Розпорядження голови облдержадміністрації від 29 березня № 367 "Про затвердження Переліку об'єктів будівництва, реконструкції, ремонту та утримання вулиць і доріг комунальної власності у населених пунктах"             </t>
  </si>
  <si>
    <t xml:space="preserve">Лист Ассоціації "Власний дім" від 02.02.2011 №12/11 та лімітна довідка  Мінрегіонбуду </t>
  </si>
  <si>
    <t>2507000</t>
  </si>
  <si>
    <t>Фонд соціального захисту інвалідів</t>
  </si>
  <si>
    <t>Луганське обласне відділення Фонду соціального захисту інвалідів</t>
  </si>
  <si>
    <t>Забезпечення інвалідів та інвалідів-чорнобильців автомобілями</t>
  </si>
  <si>
    <t>2507050</t>
  </si>
  <si>
    <t>Санаторно-курортне оздоровлення інвалідів</t>
  </si>
  <si>
    <t>2507090</t>
  </si>
  <si>
    <t>Забезпечення окремих категорій населення України технічними та іншими засобами реабілітації</t>
  </si>
  <si>
    <t>2510000</t>
  </si>
  <si>
    <t>Міністерство соціальної політики України (загальнодержавні витрати)</t>
  </si>
  <si>
    <t>2511060</t>
  </si>
  <si>
    <t>Головне фінансове управління, Головне управління праці та соціального захисту населення</t>
  </si>
  <si>
    <t>2511100</t>
  </si>
  <si>
    <t>Субвенція з державного бюджету обласному бюджету Луганської області на капітальний ремонт управління соціального захисту населення</t>
  </si>
  <si>
    <t>2600000</t>
  </si>
  <si>
    <t>Державне агентство України з управління державними корпоративними правами та майном</t>
  </si>
  <si>
    <t>2601080</t>
  </si>
  <si>
    <t>Консервація виробничих потужностей промислових підприємств</t>
  </si>
  <si>
    <t>2601100</t>
  </si>
  <si>
    <t>За оперативними даними, виділення коштів Луганській області не передбачене</t>
  </si>
  <si>
    <t>Реструктуризація та ліквідація об'єктів підприємств гірничої хімії і здійснення невідкладних природоохоронних заходів в зоні їх діяльності</t>
  </si>
  <si>
    <t>2601160</t>
  </si>
  <si>
    <t>Державна підтримка вітчизняного машинобудування для агропромислового комплексу, в тому числі через механізм здешевлення кредитів</t>
  </si>
  <si>
    <t>2601240</t>
  </si>
  <si>
    <t>Презентація українськими підприємствами вітчизняних товарів на міжнародній виставці "Ганновер Мессе"</t>
  </si>
  <si>
    <t>2601510</t>
  </si>
  <si>
    <t>Виконання завдань та заходів Державної цільової програми реформування та розвитку оборонно-промислового комплексу</t>
  </si>
  <si>
    <t>2750000</t>
  </si>
  <si>
    <t>Міністерство регіонального розвитку, будівництва та житлово-комунального господарства України</t>
  </si>
  <si>
    <t>2751030</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</si>
  <si>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t>
  </si>
  <si>
    <t>2751050</t>
  </si>
  <si>
    <t>Питна вода України</t>
  </si>
  <si>
    <t>2751090</t>
  </si>
  <si>
    <t>Паспортизація, інвентаризація та реставрація пам'яток архітектури</t>
  </si>
  <si>
    <t>2751130</t>
  </si>
  <si>
    <t>Реалізація пілотних проектів у сфері житлово-комунального господарства</t>
  </si>
  <si>
    <t>2751380</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</si>
  <si>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</si>
  <si>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2751610</t>
  </si>
  <si>
    <t>Фінансування заходів по забезпеченню впровадження та координації проекту розвитку міської інфраструктури</t>
  </si>
  <si>
    <t>2760000</t>
  </si>
  <si>
    <t>Міністерство регіонального розвитку, будівництва та житлово-комунального господарства України (загальнодержавні витрати)</t>
  </si>
  <si>
    <t>2761150</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</si>
  <si>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</si>
  <si>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Головне фінансове управління</t>
  </si>
  <si>
    <t>2800000</t>
  </si>
  <si>
    <t>Міністерство аграрної політики та продовольства України</t>
  </si>
  <si>
    <t>2801040</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</si>
  <si>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</si>
  <si>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Головне управління агропромислового розвитку</t>
  </si>
  <si>
    <t>2801050</t>
  </si>
  <si>
    <t>на 03.11.2011</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</si>
  <si>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t>
  </si>
  <si>
    <t>2801070</t>
  </si>
  <si>
    <t>Оздоровлення та відпочинок дітей працівників агропромислового комплексу</t>
  </si>
  <si>
    <t>2801150</t>
  </si>
  <si>
    <t>Державна підтримка сільськогосподарських обслуговуючих кооперативів</t>
  </si>
  <si>
    <t>2801170</t>
  </si>
  <si>
    <t>Фінансування заходів по захисту, відтворенню та підвищенню родючості ґрунтів</t>
  </si>
  <si>
    <t>Довідка про зміну розпису асигнувань Державного бюджету України на 2011 рік № 6 від 29.06.2011</t>
  </si>
  <si>
    <t>2801190</t>
  </si>
  <si>
    <t>Селекція в тваринництві та птахівництві на підприємствах агропромислового комплексу</t>
  </si>
  <si>
    <t>2801200</t>
  </si>
  <si>
    <t>Заходи по боротьбі з шкідниками та хворобами сільськогосподарських рослин</t>
  </si>
  <si>
    <t>2801210</t>
  </si>
  <si>
    <t>Бюджетна тваринницька дотація та державна підтримка виробництва продукції рослинництва</t>
  </si>
  <si>
    <t>2801220</t>
  </si>
  <si>
    <t xml:space="preserve">Селекція в рослинництві </t>
  </si>
  <si>
    <t>Здійснення фінансової підтримки підприємств агропромислового комплексу через механізм здешевлення кредитів</t>
  </si>
  <si>
    <t>2801260</t>
  </si>
  <si>
    <t>Заходи з охорони і захисту, раціонального використання лісів, наданих в постійне користування агропромисловим підприємствам</t>
  </si>
  <si>
    <t>2801270</t>
  </si>
  <si>
    <t>Державна підтримка сільськогосподарської дорадчої служби</t>
  </si>
  <si>
    <t>2801290</t>
  </si>
  <si>
    <t>План фінансування дорожнього господарства у 2011 № 3/8.2-11-167 від 14.01.2011, № 3/8.2-11-1978 від 22.06.2011, № 3/8.2-11-2618 від 17.08.2011</t>
  </si>
  <si>
    <t>План фінансування дорожнього господарства у 2011 № 3/8.2-11-1518 від 12.05.2011</t>
  </si>
  <si>
    <t>Будівництво та реконструкція автодоріг загального користування, у т.ч. погашення кредиторської заборгованості 94248,558 тис. грн</t>
  </si>
  <si>
    <t>Проведення державних виставкових заходів у сфері агропромислового комплексу</t>
  </si>
  <si>
    <t>2801300</t>
  </si>
  <si>
    <t>Реформування та розвиток комунального господарства у сільській місцевості</t>
  </si>
  <si>
    <t>2801350</t>
  </si>
  <si>
    <t>Закладення молодих садів, виноградників та ягідників і нагляд за ними</t>
  </si>
  <si>
    <t>2801430</t>
  </si>
  <si>
    <t>Часткова компенсація вартості складної сільськогосподарської техніки вітчизняного виробництва</t>
  </si>
  <si>
    <t>2801500</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</si>
  <si>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</si>
  <si>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2801520</t>
  </si>
  <si>
    <t>Фінансова підтримка створення оптових ринків сільськогосподарської продукції</t>
  </si>
  <si>
    <t>2801540</t>
  </si>
  <si>
    <t>Державна підтримка галузі тваринництва</t>
  </si>
  <si>
    <t>2801590</t>
  </si>
  <si>
    <t>Часткове відшкодування вартості будівництва нових тепличних комплексів</t>
  </si>
  <si>
    <t>2803000</t>
  </si>
  <si>
    <t>Державне агентство земельних ресурсів України</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</si>
  <si>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</si>
  <si>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2803030</t>
  </si>
  <si>
    <t>Проведення земельної реформи</t>
  </si>
  <si>
    <t>Луганське обласне головне управління земельних ресурсів</t>
  </si>
  <si>
    <t>2803040</t>
  </si>
  <si>
    <t>Збереження, відтворення та забезпечення раціонального використання земельних ресурсів</t>
  </si>
  <si>
    <t>3100000</t>
  </si>
  <si>
    <t>Міністерство інфраструктури України</t>
  </si>
  <si>
    <t>3101030</t>
  </si>
  <si>
    <t>Кошти виділені на фінансування природоохоронного заходу «Розширення полігону твердих побутових відходів у м.Олександрівську» Луганської області (рекультивація діючого полігону ТПВ)</t>
  </si>
  <si>
    <t>Винесення на місцевість меж об‘єктів ПЗФ  державного значення – Луганський природний заповідник НАН України. За інформацією Департаменту економіки та фінансів Міністерства екології та природних ресурсів України розподіл коштів Держфонду ОНПС не здійснювався</t>
  </si>
  <si>
    <t>13.08.2010  № 8050 на розгляді в Міністерстві екології та природних ресурсів</t>
  </si>
  <si>
    <t>02.07.2010 № 6881 на розгляді в Міністерстві екології та природних ресурсів</t>
  </si>
  <si>
    <t>Відділ з питань взаємодії з правоохоронними органами та оборонної роботи апарату ОДА</t>
  </si>
  <si>
    <t xml:space="preserve">На Луганську область фінансування не передбачено </t>
  </si>
  <si>
    <t>Лімітна довідка про бюджетні асигнування та кредитування на 2011 рік</t>
  </si>
  <si>
    <t>Кошти передбачені на розроблення нових оборонних технологій.Заявка ХКО ім. Г.І.Петровського "Створення малотоннажного виробництва продуктів спецхімії (піроксилін)"</t>
  </si>
  <si>
    <t>Управління містобу-дування та архитектури</t>
  </si>
  <si>
    <t>Відшкодування фактичних витрат</t>
  </si>
  <si>
    <t>Тепличні комплекси не будувалися</t>
  </si>
  <si>
    <t>На погашення кредиторської заборгованості</t>
  </si>
  <si>
    <t>Постанова КМУ від 28.02.2011 № 167 "Про затвердження Порядку використання коштів, передбачених у державному бюджеті для оздоровлення та відпочинку дітей працівників агропромислового комплексу"</t>
  </si>
  <si>
    <t>Постанова КМУ від 09.03.2011 № 272 "Про затвердження Порядку використання коштів, передбачених у державному бюджеті для підтримки сільськогосподарських обслуговуючих кооперативів"</t>
  </si>
  <si>
    <t>Кошторис на 2011 рік, план асигнувань на 2011 рік</t>
  </si>
  <si>
    <t>Постанова КМУ від 03.03.2011 № 226 "Про затвердження Порядку використання коштів,
передбачених у державному бюджеті для підтримки будівництва об'єктів вугле- і торфодобувних підприємств"</t>
  </si>
  <si>
    <t>Бюджетом на 2011 рік кошти не передбачені, фактично виділено                             13530,0 тис грн</t>
  </si>
  <si>
    <t>Постанова КМУ від 11.03.2011 № 236 "Про затвердження Порядку використання коштів, передбачених у державному бюджеті для реструктуризації вугільної та торфодобувної промисловості"</t>
  </si>
  <si>
    <t>Постанова КМУ від 23.02.2011 № 154 "Про затвердження Порядку використання коштів, передбачених у державному бюджеті для здійснення гірничорятувальних заходів на вугледобувних підприємствах"</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</si>
  <si>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t>
  </si>
  <si>
    <t>Управління транспорту та зв"язку</t>
  </si>
  <si>
    <t>3101170</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</si>
  <si>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t>
  </si>
  <si>
    <t>Управління культури і туризму, Управління транспорту та зв"язку</t>
  </si>
  <si>
    <t>3101180</t>
  </si>
  <si>
    <t>Фінансова підтримка розвитку туризму</t>
  </si>
  <si>
    <t>3110000</t>
  </si>
  <si>
    <t>Державна служба автомобільних доріг України</t>
  </si>
  <si>
    <t>3111020</t>
  </si>
  <si>
    <t>Розвиток мережі і утримання автомобільних доріг загального користування</t>
  </si>
  <si>
    <t>Служба автомобільних доріг в Луганській області</t>
  </si>
  <si>
    <t>3130000</t>
  </si>
  <si>
    <t>Державна служба автомобільних доріг України (загальнодержавні витрати)</t>
  </si>
  <si>
    <t>3131020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</si>
  <si>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</si>
  <si>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Головне фінансове управління, Головне управління ЖКГ</t>
  </si>
  <si>
    <t>3510000</t>
  </si>
  <si>
    <t>Міністерство фінансів України (загальнодержавні витрати)</t>
  </si>
  <si>
    <t>3511050</t>
  </si>
  <si>
    <t>Дотації вирівнювання з державного бюджету місцевим бюджетам</t>
  </si>
  <si>
    <t>3511060</t>
  </si>
  <si>
    <t>Додаткові дотації з державного бюджету місцевим бюджетам</t>
  </si>
  <si>
    <t>3511090</t>
  </si>
  <si>
    <t>Державні капітальні видатки, що розподіляються Кабінетом Міністрів України</t>
  </si>
  <si>
    <t>3511100</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</si>
  <si>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t>
  </si>
  <si>
    <t>3511150</t>
  </si>
  <si>
    <t>3511190</t>
  </si>
  <si>
    <t>Субвенція з державного бюджету місцевим бюджетам на соціально-економічний розвиток</t>
  </si>
  <si>
    <t>Головне управління економіки, Головне управління ЖКГ, Головне фінансове управління, управління архитектури та містобудування</t>
  </si>
  <si>
    <t>3511210</t>
  </si>
  <si>
    <t>Субвенція з державного бюджету місцевим бюджетам на здійснення заходів щодо соціально-економічного розвитку окремих територій</t>
  </si>
  <si>
    <t>3511230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</si>
  <si>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</si>
  <si>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3511250</t>
  </si>
  <si>
    <t xml:space="preserve">Додаток №5 до Закону України "Про Державний бюджет України на 2011 рік" </t>
  </si>
  <si>
    <t>Лист від 01.02.2011 № 6/10-566 до Мінсоцполітики</t>
  </si>
  <si>
    <t>Кошти передбачені для фінансування всеукраїнських громадських організацій та не розподілятиуться по регіонах</t>
  </si>
  <si>
    <t>УСЬОГО по додатку № 3</t>
  </si>
  <si>
    <t>Проект від Луганської області не пройшов конкурс</t>
  </si>
  <si>
    <t>Кошти області не передбачені</t>
  </si>
  <si>
    <t>УСЬОГО по додатку № 4</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</si>
  <si>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t>
  </si>
  <si>
    <t>3511260</t>
  </si>
  <si>
    <t>3511270</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</si>
  <si>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</si>
  <si>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3511340</t>
  </si>
  <si>
    <t xml:space="preserve">Фінансування здійснюється відповідно до наказу Міністерства культури і туризму України </t>
  </si>
  <si>
    <t>Закон України від 14.06.2011 № 3491 "Про внесення змін до Закону України "Про Державний бюджет України на 2011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</si>
  <si>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</si>
  <si>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5030000</t>
  </si>
  <si>
    <t>Державне агентство з питань науки, інновацій та інформації України</t>
  </si>
  <si>
    <t>5031020</t>
  </si>
  <si>
    <t>Фінансова підтримка розвитку інфраструктури науково-технічної, інноваційної діяльності та інформатизації</t>
  </si>
  <si>
    <t>5031070</t>
  </si>
  <si>
    <t>Державне замовлення на наукові та науково-технічні розробки та державні цільові програми</t>
  </si>
  <si>
    <t>5340000</t>
  </si>
  <si>
    <t>Адміністрація Державної прикордонної служби України</t>
  </si>
  <si>
    <t>5341070</t>
  </si>
  <si>
    <t>Будівництво (придбання) житла для військовослужбовців Державної прикордонної служби України</t>
  </si>
  <si>
    <t>Луганській прикордонний загін</t>
  </si>
  <si>
    <t>5341100</t>
  </si>
  <si>
    <t>Облаштування та реконструкція державного кордону</t>
  </si>
  <si>
    <t>5341800</t>
  </si>
  <si>
    <t>Будівництво, реконструкція та капітальний ремонт об'єктів Державної прикордонної служби України</t>
  </si>
  <si>
    <t>5490000</t>
  </si>
  <si>
    <t>Державна служба гірничого нагляду та промислової безпеки України</t>
  </si>
  <si>
    <t>5491040</t>
  </si>
  <si>
    <t>Управління культури проводить відповідні фінансові розрахунки щодо визначення вартості робіт на паспортизацію об’єктів культурної спадщини Луганської області за рахунок держбюджету та готове надати свої пропозиції до профільного міністерства після надходження запиту за визначеною формою</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</si>
  <si>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t>
  </si>
  <si>
    <t>6360000</t>
  </si>
  <si>
    <t>Державне агентство з енергоефективності та енергозбереження України</t>
  </si>
  <si>
    <t>6361040</t>
  </si>
  <si>
    <t>Державна підтримка заходів з енергозбереження через механізм здешевлення кредитів</t>
  </si>
  <si>
    <t>Головне управління промисловості та розвитку інфраструктури, Головне управління ЖКГ</t>
  </si>
  <si>
    <t>6361060</t>
  </si>
  <si>
    <t>Реалізація Державної цільової економічної програми енергоефективності на 2010 - 2015 роки</t>
  </si>
  <si>
    <t>7820000</t>
  </si>
  <si>
    <t>Луганська обласна державна адміністрація</t>
  </si>
  <si>
    <t>7821010</t>
  </si>
  <si>
    <t>Здійснення виконавчої влади у Луганській області</t>
  </si>
  <si>
    <t>Апарат ОДА</t>
  </si>
  <si>
    <t>Оперативний розподіл для Луганської області</t>
  </si>
  <si>
    <t>Наявні розпорядчі документи щодо розподілу (постанови, розпорядження, накази)</t>
  </si>
  <si>
    <t>Додаток №3</t>
  </si>
  <si>
    <t>Додаток №4</t>
  </si>
  <si>
    <t>1101640</t>
  </si>
  <si>
    <t>Підвищення надійності постачання електроенергії в Україні</t>
  </si>
  <si>
    <t>1201360</t>
  </si>
  <si>
    <t>Мікрокредитування суб'єктів малого підприємництва</t>
  </si>
  <si>
    <t>2201210</t>
  </si>
  <si>
    <t>Державне пільгове довгострокове кредитування на здобуття освіти</t>
  </si>
  <si>
    <t>2201460</t>
  </si>
  <si>
    <t>Надання кредитів на будівництво (придбання) житла для науково-педагогічних та педагогічних працівників</t>
  </si>
  <si>
    <t>Управління містобудування та архитектури, управління освіти і науки</t>
  </si>
  <si>
    <t>2751390</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</si>
  <si>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</si>
  <si>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2751430</t>
  </si>
  <si>
    <t>Державне пільгове кредитування індивідуальних сільських забудовників</t>
  </si>
  <si>
    <t>2751600</t>
  </si>
  <si>
    <t>Розвиток міської інфраструктури</t>
  </si>
  <si>
    <t>Головне управління ЖКГ, Управління містобудування та архитектури</t>
  </si>
  <si>
    <t>2801460</t>
  </si>
  <si>
    <t>Надання кредитів фермерським господарствам</t>
  </si>
  <si>
    <t>2801490</t>
  </si>
  <si>
    <t>Закупівля племенних нетелів та корів, вітчизняної техніки і обладнання для агропромислового комплексу з наступною їх реалізацією сільськогосподарським підприємствам на умовах фінансового лізингу</t>
  </si>
  <si>
    <t>2801560</t>
  </si>
  <si>
    <t>15000 тис. грн  - капремонт футбольного поля та реконструкція систем освітлення ЛОФОЦ "Авангард";
8000 тис. грн - обласний перинатальний центр на базі ЛОКЛ;
8000 тис. грн - реконструкція ЛОКОД;
20000 тис. грн - на опікове відділення ЛОКЛ;
15476 тис. грн - реконструкція системи водопостачання Суходольська</t>
  </si>
  <si>
    <t>Розпорядження КМУ від 11.04.2011 № 414-р, від 25.07.2011 № 748-р, 8.08.2011 № 762-р</t>
  </si>
  <si>
    <t>Надання допомоги постраждалим і сім"ям осіб, які загинули внаслідок аварії на шахті "Суходільська-Східна"</t>
  </si>
  <si>
    <t>розпорядження Кабінету Міністрів України від 29.07.2011 №725-р</t>
  </si>
  <si>
    <t>Додаток №5 до Закону України "Про Державний бюджет України на 2011 рік", постанова КМУ від 10.08.2011 № 873</t>
  </si>
  <si>
    <t>41 навчальний комп"ютерний комплекс, 6 навчальних комп"ютерних комплексів (мобільних)</t>
  </si>
  <si>
    <t>Формування державного інтервенційного фонду Аграрним фондом, а також закупівлі матеріально-технічних ресурсів для потреб сільськогосподарських товаровиробників</t>
  </si>
  <si>
    <t xml:space="preserve">Централізовані заходи </t>
  </si>
  <si>
    <t>Лист до МОЗ України  від 31.12.2010 №6722</t>
  </si>
  <si>
    <t>Лист до МОЗ України  від 31.12.2010 №6723</t>
  </si>
  <si>
    <t>Лист до МОЗ України  від 31.12.2010 №6724</t>
  </si>
  <si>
    <t>Лист до МОЗ України  від 31.12.2010 №6725</t>
  </si>
  <si>
    <t>Лист до МОЗ України  від 31.12.2010 №6726</t>
  </si>
  <si>
    <t>Лист до МОЗ від 02.07.2008 №568 
Розрахунок коштів здійснювало МОЗ самостійно в залежности від медичних показників</t>
  </si>
  <si>
    <t>№ 3 Всеукраїнський фестиваль народно-аматорського мистецтва "Слобожанський спас" (конкурс перенесений на 2012 рік)</t>
  </si>
  <si>
    <t>Постанова КМУ від 23.03.2011 № 348 "Про затвердження Порядку використання коштів, передбачених у державному бюджеті для здійснення заходів, спрямованих на зменшення обсягів викидів (збільшення абсорбації) парникових газів"</t>
  </si>
  <si>
    <t>Розрахунок коштів здійснювало МОЗ самостійно в залежности від медичних показників</t>
  </si>
  <si>
    <t>До проведення процедури торгів МОЗ надає до Головного управління охорони здоров"я ОДА заявку з визначеною квотою для області</t>
  </si>
  <si>
    <t>Розпис Державного бюджету України на 2011 рік, затверджений Міністром фінансів України 21 січня 2011 року</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</si>
  <si>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</si>
  <si>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</si>
  <si>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Довічні державні стипендії для осіб, які мають заслуги перед Батьківщиною</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</si>
  <si>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</si>
  <si>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Кошти передбачені на ліквідацію об'єктів оборонного комплексу Львівської та Івано-Франківської областей</t>
  </si>
  <si>
    <t>відсутній порядок</t>
  </si>
  <si>
    <t>Луганська область не фінансується</t>
  </si>
  <si>
    <t>Інформація буде надаватися до Головного управління економіки тел. 53-15-21 Сергій Леонідович</t>
  </si>
  <si>
    <t>інформація відсутня</t>
  </si>
  <si>
    <t>Розподіл коштів на проведення заходів здійснює Східне регіональне управління ДПСУ, м. Харьків</t>
  </si>
  <si>
    <t>Факт 2010 р - 30416,1 тис. грн</t>
  </si>
  <si>
    <t>Факт 2010 р - 18774,9 тис. грн</t>
  </si>
  <si>
    <t xml:space="preserve">Питання утилізації боєприпасів буде розглядатися на тендерних торгах. Від Луганської області участь буде приймати 
ХКО ім. Петровського </t>
  </si>
  <si>
    <t>Лист до МОНУ від 07.06.2010 року 
№ 2/08-2061</t>
  </si>
  <si>
    <t xml:space="preserve">Додаток №7 до Закону України "Про Державний бюджет України на 2011 рік" </t>
  </si>
  <si>
    <t>Дана програма не була передбачена Держбюджетом 2010 року, тому пропозиції за цією програмою не надавалися разом з іншими пропозиціями, що надані до Мінприроди у липні-листопаді 2010 р.На цей час Держуправлінням ОНПС в Луганській області опрацьовується питання щодо можливості участі регіону у розподілі видатків за даною програмою</t>
  </si>
  <si>
    <t xml:space="preserve">До Державної служби геології та надр України  від 13.01.2011 № 04-018
</t>
  </si>
  <si>
    <t>Східному державному регіональному геологічному підприємству кошти не виділені, договір на виконання робіт по держзамовленню на 2011р. з  Держслужбою геології та надр України не підписаний. Пропозиції знаходяться на розгляді у  Державній службі геології та надр України</t>
  </si>
  <si>
    <t>Експлуатація державноговодогосподарського комплексу</t>
  </si>
  <si>
    <t xml:space="preserve">Лист Луганського облводгоспу від 06.08.2010 № 45/08-09-1002 </t>
  </si>
  <si>
    <t>Фінансування не доведено</t>
  </si>
  <si>
    <t>Лист облводгоспу від 03.11.2010 
№ 45/05-02-1380</t>
  </si>
  <si>
    <t>Лист облводгоспу від 03.11.2010 
№ 45/05-02-1381</t>
  </si>
  <si>
    <t xml:space="preserve"> № 5 від 11.01.2011 на розгляді</t>
  </si>
  <si>
    <t>Постанова КМУ від 27.04.2011 № 447 "Питання реалізації Державної цільової економічної програми енергоефективності на 2010-2015 роки"</t>
  </si>
  <si>
    <t>Лист від 01.07.2010 № 9-8-27/2202</t>
  </si>
  <si>
    <t>Поточний планово-попереджувальний ремонт та експлуатаційне утримання автодоріг загального користування</t>
  </si>
  <si>
    <t xml:space="preserve">Капітальний ремонт автодоріг загального користування </t>
  </si>
  <si>
    <t xml:space="preserve">15000,0 - шахта Гірська
15000,0 - шахта Мельникова
</t>
  </si>
  <si>
    <t>Кошти будуть розподіляться на основі проведення конкусу проектів</t>
  </si>
  <si>
    <t>У зв`язку з тим що всі газові шахти Луганської області забезпечені системами УТАС, за інформацією начальника управління Державного комітету  по промисловій безпеці Степановського Є.С.в 2011 році підприємствам Луганської області ці кошти виділятися не будуть</t>
  </si>
  <si>
    <t>До участі в конкурсі допускаються суб'єкти господарювання, які залучили кредити для фінансування проектів з  енергозбереження. У даний час уточнюється перелік підприємств, які у 2010 році сплатили  відсотки  по кредитах та опрацьовується з НАЕР питання  участі їх у конкурсі</t>
  </si>
  <si>
    <t xml:space="preserve">від 14.01.11  № 6/33-228  </t>
  </si>
  <si>
    <t>від 14.09.2010</t>
  </si>
  <si>
    <t>від 15.11.2010 № 905</t>
  </si>
  <si>
    <t>Закон України від 07.04.2011 № 3222-IV Про внесення змін до Закону України "Про Державний бюджет України на 2011 рік"</t>
  </si>
  <si>
    <t>Порядок використання у стадії затвердження. Відбір об’єктів фінансування здійснюватиметься на конкурсних засадах. 
Підприємства галузі:  ТОВ НВФ "Аеромех", МСП НВФ "Клен", ДП "Машинобудівник" ВАТ "ХК "Луганськтепловоз" проінформовані Головним управління промисловості. 
На цей час Державним агентством напрямки фінансування не визначені</t>
  </si>
  <si>
    <t>2100000</t>
  </si>
  <si>
    <t>Міністерство оборони України</t>
  </si>
  <si>
    <t>Утилізація звичайних видів боєприпасів та рідинних компонентів ракетного палива</t>
  </si>
  <si>
    <t>Листи-звернення до ЦОВВ та стан їх розгляду (примітки)</t>
  </si>
  <si>
    <t>Ці фінанси надаються тільки Мінпаливенерго на обслуговування надання кредитів (в рамках інвестиційного проекту)</t>
  </si>
  <si>
    <t>Луганська область має фінансуватися у 2013 році</t>
  </si>
  <si>
    <t xml:space="preserve">Не підлягають розподілу між областями, дані видатки здійснюються апаратом Мінрегіонбуду України </t>
  </si>
  <si>
    <t>3111600</t>
  </si>
  <si>
    <t>Розвиток автомагістралей та реформа дорожнього сектору</t>
  </si>
  <si>
    <t>Видатки разом по Україні на 2011р</t>
  </si>
  <si>
    <t>Надання кредитів разом по Україні на 2011р</t>
  </si>
  <si>
    <t>-</t>
  </si>
  <si>
    <t>Забезпечення діяльності Аграрного фонду</t>
  </si>
  <si>
    <t>Головним розпорядником коштів для області коштів не передбачено</t>
  </si>
  <si>
    <t xml:space="preserve">Інформація щодо розподілу видатків Державного бюджету України на  2011 рік </t>
  </si>
  <si>
    <t>Мінрегіонбудом за регіонами кошти не розподілені</t>
  </si>
  <si>
    <t xml:space="preserve">05-08/2694 30.12.2010 </t>
  </si>
  <si>
    <t>Кошти не розподілялись</t>
  </si>
  <si>
    <t>Кошти будуть розподілені для м.Києва</t>
  </si>
  <si>
    <t>Постанова КМУ від 19.01.2011 № 42 "Про затвердження Порядку та умов надання у 2011 році субвенції з державного бюджету місцевим бюджетам на соціально-економічний розвиток регіонів" Розпорядження КМУ від 27.05.2011 № 487-р "Деякі питання використання у 2011 році субвенції з державного бюджету місцевим бюджетам на соціально-економічний розвиток"</t>
  </si>
  <si>
    <t>Фінансова підтримка громадських організацій інвалідів</t>
  </si>
  <si>
    <t>Листи управління № 7676 від 02.08.2010; 
№ 8546 від 01.09.2010;
№ 481 від 24.01.2011
знаходяться на розгляді в Міністерстві екології та природних ресурсів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</si>
</sst>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1">
    <font>
      <sz val="10"/>
      <name val="Arial Cyr"/>
      <family val="0"/>
    </font>
    <font>
      <sz val="10"/>
      <name val="Helv"/>
      <family val="0"/>
    </font>
    <font>
      <u val="single"/>
      <sz val="10"/>
      <color indexed="12"/>
      <name val="Arial Cyr"/>
      <family val="0"/>
    </font>
    <font>
      <u val="single"/>
      <sz val="10"/>
      <color indexed="36"/>
      <name val="Arial Cyr"/>
      <family val="0"/>
    </font>
    <font>
      <b/>
      <sz val="14"/>
      <name val="Times New Roman"/>
      <family val="0"/>
    </font>
    <font>
      <sz val="8"/>
      <name val="Times New Roman"/>
      <family val="0"/>
    </font>
    <font>
      <sz val="8"/>
      <name val="Arial"/>
      <family val="2"/>
    </font>
    <font>
      <sz val="10"/>
      <name val="Arial"/>
      <family val="2"/>
    </font>
    <font>
      <b/>
      <i/>
      <sz val="14"/>
      <name val="Times New Roman"/>
      <family val="1"/>
    </font>
    <font>
      <b/>
      <sz val="10"/>
      <name val="Times New Roman"/>
      <family val="0"/>
    </font>
    <font>
      <b/>
      <sz val="10"/>
      <color indexed="18"/>
      <name val="Times New Roman"/>
      <family val="0"/>
    </font>
    <font>
      <b/>
      <sz val="10"/>
      <color indexed="18"/>
      <name val="Arial"/>
      <family val="2"/>
    </font>
    <font>
      <b/>
      <sz val="10"/>
      <name val="Arial"/>
      <family val="2"/>
    </font>
    <font>
      <sz val="8"/>
      <name val="Arial Cyr"/>
      <family val="0"/>
    </font>
    <font>
      <b/>
      <i/>
      <sz val="10"/>
      <name val="Times New Roman"/>
      <family val="0"/>
    </font>
    <font>
      <b/>
      <i/>
      <sz val="10"/>
      <name val="Arial"/>
      <family val="2"/>
    </font>
    <font>
      <sz val="12"/>
      <name val="Times New Roman"/>
      <family val="1"/>
    </font>
    <font>
      <sz val="10"/>
      <name val="Times New Roman"/>
      <family val="1"/>
    </font>
    <font>
      <sz val="9"/>
      <name val="Arial"/>
      <family val="2"/>
    </font>
    <font>
      <b/>
      <i/>
      <sz val="10"/>
      <name val="Arial Cyr"/>
      <family val="0"/>
    </font>
    <font>
      <b/>
      <sz val="12"/>
      <name val="Arial Cyr"/>
      <family val="0"/>
    </font>
  </fonts>
  <fills count="8">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
      <patternFill patternType="solid">
        <fgColor indexed="41"/>
        <bgColor indexed="64"/>
      </patternFill>
    </fill>
  </fills>
  <borders count="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1">
    <xf numFmtId="0" fontId="0" fillId="0" borderId="0" xfId="0" applyAlignment="1">
      <alignment/>
    </xf>
    <xf numFmtId="0" fontId="0" fillId="0" borderId="0" xfId="0" applyFill="1" applyAlignment="1">
      <alignment/>
    </xf>
    <xf numFmtId="0" fontId="4" fillId="0" borderId="1" xfId="0" applyNumberFormat="1" applyFont="1" applyFill="1" applyBorder="1" applyAlignment="1" applyProtection="1">
      <alignment horizontal="left"/>
      <protection/>
    </xf>
    <xf numFmtId="0" fontId="0" fillId="0" borderId="1" xfId="0" applyBorder="1" applyAlignment="1">
      <alignment horizontal="center"/>
    </xf>
    <xf numFmtId="0" fontId="0" fillId="0" borderId="0" xfId="0" applyFont="1" applyFill="1" applyAlignment="1">
      <alignment/>
    </xf>
    <xf numFmtId="0" fontId="5" fillId="0" borderId="1" xfId="0" applyFont="1" applyBorder="1" applyAlignment="1">
      <alignment horizontal="center"/>
    </xf>
    <xf numFmtId="0" fontId="6" fillId="0" borderId="2" xfId="0" applyFont="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0" fillId="0" borderId="2" xfId="0" applyFont="1" applyFill="1" applyBorder="1" applyAlignment="1">
      <alignment/>
    </xf>
    <xf numFmtId="0" fontId="0" fillId="0" borderId="2" xfId="0" applyFill="1" applyBorder="1" applyAlignment="1">
      <alignment/>
    </xf>
    <xf numFmtId="164" fontId="10" fillId="2" borderId="2" xfId="0" applyNumberFormat="1" applyFont="1" applyFill="1" applyBorder="1" applyAlignment="1" applyProtection="1">
      <alignment vertical="center"/>
      <protection/>
    </xf>
    <xf numFmtId="164" fontId="10" fillId="2" borderId="2" xfId="0" applyNumberFormat="1" applyFont="1" applyFill="1" applyBorder="1" applyAlignment="1" applyProtection="1">
      <alignment vertical="center"/>
      <protection/>
    </xf>
    <xf numFmtId="164" fontId="11" fillId="2" borderId="2" xfId="0" applyNumberFormat="1" applyFont="1" applyFill="1" applyBorder="1" applyAlignment="1" applyProtection="1">
      <alignment vertical="center"/>
      <protection/>
    </xf>
    <xf numFmtId="0" fontId="9" fillId="3" borderId="2" xfId="0" applyNumberFormat="1" applyFont="1" applyFill="1" applyBorder="1" applyAlignment="1" applyProtection="1">
      <alignment horizontal="center" vertical="center"/>
      <protection/>
    </xf>
    <xf numFmtId="0" fontId="9" fillId="3" borderId="2" xfId="0" applyNumberFormat="1" applyFont="1" applyFill="1" applyBorder="1" applyAlignment="1" applyProtection="1">
      <alignment wrapText="1"/>
      <protection/>
    </xf>
    <xf numFmtId="164" fontId="12" fillId="3" borderId="2" xfId="0" applyNumberFormat="1" applyFont="1" applyFill="1" applyBorder="1" applyAlignment="1" applyProtection="1">
      <alignment vertical="center"/>
      <protection/>
    </xf>
    <xf numFmtId="0" fontId="0" fillId="3" borderId="2" xfId="0" applyFill="1" applyBorder="1" applyAlignment="1">
      <alignment/>
    </xf>
    <xf numFmtId="0" fontId="0" fillId="3" borderId="2" xfId="0" applyFont="1" applyFill="1" applyBorder="1" applyAlignment="1">
      <alignment/>
    </xf>
    <xf numFmtId="0" fontId="0"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vertical="center" wrapText="1"/>
      <protection/>
    </xf>
    <xf numFmtId="164" fontId="7" fillId="0" borderId="2" xfId="0" applyNumberFormat="1" applyFont="1" applyFill="1" applyBorder="1" applyAlignment="1" applyProtection="1">
      <alignment vertical="center"/>
      <protection/>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wrapText="1"/>
    </xf>
    <xf numFmtId="164" fontId="0" fillId="3" borderId="2" xfId="0" applyNumberFormat="1" applyFont="1" applyFill="1" applyBorder="1" applyAlignment="1">
      <alignment horizontal="right" vertical="center"/>
    </xf>
    <xf numFmtId="0" fontId="0" fillId="0" borderId="2" xfId="0" applyBorder="1" applyAlignment="1">
      <alignment/>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13" fillId="0" borderId="2" xfId="0" applyFont="1" applyFill="1" applyBorder="1" applyAlignment="1">
      <alignment horizontal="center" wrapText="1"/>
    </xf>
    <xf numFmtId="0" fontId="0" fillId="0" borderId="2" xfId="0" applyNumberFormat="1" applyFill="1" applyBorder="1" applyAlignment="1" applyProtection="1">
      <alignment vertical="center" wrapText="1"/>
      <protection/>
    </xf>
    <xf numFmtId="0" fontId="0" fillId="0" borderId="2" xfId="0" applyFont="1" applyBorder="1" applyAlignment="1">
      <alignment/>
    </xf>
    <xf numFmtId="0" fontId="14" fillId="4" borderId="2" xfId="0" applyNumberFormat="1" applyFont="1" applyFill="1" applyBorder="1" applyAlignment="1" applyProtection="1">
      <alignment horizontal="center" vertical="center"/>
      <protection/>
    </xf>
    <xf numFmtId="0" fontId="14" fillId="4" borderId="2" xfId="0" applyNumberFormat="1" applyFont="1" applyFill="1" applyBorder="1" applyAlignment="1" applyProtection="1">
      <alignment wrapText="1"/>
      <protection/>
    </xf>
    <xf numFmtId="164" fontId="15" fillId="4" borderId="2" xfId="0" applyNumberFormat="1" applyFont="1" applyFill="1" applyBorder="1" applyAlignment="1" applyProtection="1">
      <alignment vertical="center"/>
      <protection/>
    </xf>
    <xf numFmtId="0" fontId="0" fillId="4" borderId="2" xfId="0" applyFill="1" applyBorder="1" applyAlignment="1">
      <alignment/>
    </xf>
    <xf numFmtId="0" fontId="0" fillId="4" borderId="2" xfId="0" applyFont="1" applyFill="1" applyBorder="1" applyAlignment="1">
      <alignment/>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3" fillId="0" borderId="2" xfId="0" applyNumberFormat="1" applyFont="1" applyFill="1" applyBorder="1" applyAlignment="1" applyProtection="1">
      <alignment horizontal="center" vertical="center"/>
      <protection/>
    </xf>
    <xf numFmtId="164" fontId="0" fillId="4" borderId="2" xfId="0" applyNumberFormat="1" applyFont="1" applyFill="1" applyBorder="1" applyAlignment="1">
      <alignment/>
    </xf>
    <xf numFmtId="0" fontId="0" fillId="0" borderId="2" xfId="0" applyFill="1" applyBorder="1" applyAlignment="1">
      <alignment horizontal="center" wrapText="1"/>
    </xf>
    <xf numFmtId="0" fontId="0" fillId="0" borderId="2" xfId="0" applyFill="1" applyBorder="1" applyAlignment="1">
      <alignment horizontal="center"/>
    </xf>
    <xf numFmtId="0" fontId="9" fillId="3" borderId="2" xfId="0" applyNumberFormat="1" applyFont="1" applyFill="1" applyBorder="1" applyAlignment="1" applyProtection="1">
      <alignment horizontal="left" vertical="center" wrapText="1"/>
      <protection/>
    </xf>
    <xf numFmtId="164" fontId="17" fillId="0" borderId="2" xfId="0" applyNumberFormat="1" applyFont="1" applyFill="1" applyBorder="1" applyAlignment="1">
      <alignment vertical="center"/>
    </xf>
    <xf numFmtId="14" fontId="6" fillId="0" borderId="2" xfId="0" applyNumberFormat="1" applyFont="1" applyFill="1" applyBorder="1" applyAlignment="1">
      <alignment horizontal="center" vertical="center" wrapText="1"/>
    </xf>
    <xf numFmtId="164" fontId="0" fillId="4" borderId="2" xfId="0" applyNumberFormat="1" applyFont="1" applyFill="1" applyBorder="1" applyAlignment="1">
      <alignment vertical="center"/>
    </xf>
    <xf numFmtId="0" fontId="6" fillId="0" borderId="3" xfId="0" applyFont="1" applyBorder="1" applyAlignment="1">
      <alignment vertical="center" wrapText="1"/>
    </xf>
    <xf numFmtId="0" fontId="0" fillId="0" borderId="2" xfId="0" applyBorder="1" applyAlignment="1">
      <alignment vertical="center" wrapText="1"/>
    </xf>
    <xf numFmtId="0" fontId="0" fillId="0" borderId="2" xfId="0" applyFill="1" applyBorder="1" applyAlignment="1">
      <alignment vertical="center" wrapText="1"/>
    </xf>
    <xf numFmtId="165" fontId="18" fillId="0" borderId="2"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top" wrapText="1"/>
    </xf>
    <xf numFmtId="0" fontId="0" fillId="0" borderId="5" xfId="0" applyFill="1" applyBorder="1" applyAlignment="1">
      <alignment horizontal="center"/>
    </xf>
    <xf numFmtId="164" fontId="7" fillId="0" borderId="5" xfId="0" applyNumberFormat="1" applyFont="1" applyFill="1" applyBorder="1" applyAlignment="1" applyProtection="1">
      <alignment vertical="center"/>
      <protection/>
    </xf>
    <xf numFmtId="164" fontId="12" fillId="0" borderId="2" xfId="0" applyNumberFormat="1" applyFont="1" applyFill="1" applyBorder="1" applyAlignment="1" applyProtection="1">
      <alignment vertical="center"/>
      <protection/>
    </xf>
    <xf numFmtId="0" fontId="17" fillId="0" borderId="0" xfId="0" applyNumberFormat="1" applyFont="1" applyFill="1" applyAlignment="1" applyProtection="1">
      <alignment/>
      <protection/>
    </xf>
    <xf numFmtId="0" fontId="0" fillId="0" borderId="0" xfId="0" applyFont="1" applyAlignment="1">
      <alignment/>
    </xf>
    <xf numFmtId="0" fontId="9" fillId="5" borderId="2" xfId="0" applyNumberFormat="1" applyFont="1" applyFill="1" applyBorder="1" applyAlignment="1" applyProtection="1">
      <alignment horizontal="center" vertical="center" wrapText="1"/>
      <protection/>
    </xf>
    <xf numFmtId="0" fontId="1" fillId="3" borderId="2" xfId="0" applyFont="1" applyFill="1" applyBorder="1" applyAlignment="1">
      <alignment/>
    </xf>
    <xf numFmtId="0" fontId="1" fillId="0" borderId="2" xfId="0" applyFont="1" applyBorder="1" applyAlignment="1">
      <alignment/>
    </xf>
    <xf numFmtId="0" fontId="1" fillId="0" borderId="2" xfId="0" applyFont="1" applyFill="1" applyBorder="1" applyAlignment="1">
      <alignment/>
    </xf>
    <xf numFmtId="0" fontId="7" fillId="0" borderId="2" xfId="0" applyNumberFormat="1" applyFont="1" applyFill="1" applyBorder="1" applyAlignment="1" applyProtection="1">
      <alignment vertical="center"/>
      <protection/>
    </xf>
    <xf numFmtId="0" fontId="0" fillId="6" borderId="0" xfId="0" applyFill="1" applyAlignment="1">
      <alignment/>
    </xf>
    <xf numFmtId="0" fontId="0" fillId="0" borderId="3" xfId="0" applyFill="1" applyBorder="1" applyAlignment="1">
      <alignment horizontal="center"/>
    </xf>
    <xf numFmtId="164" fontId="7" fillId="0" borderId="3" xfId="0" applyNumberFormat="1" applyFont="1" applyFill="1" applyBorder="1" applyAlignment="1" applyProtection="1">
      <alignment vertical="center"/>
      <protection/>
    </xf>
    <xf numFmtId="0" fontId="0" fillId="0" borderId="2" xfId="0" applyFont="1" applyFill="1" applyBorder="1" applyAlignment="1">
      <alignment vertical="center"/>
    </xf>
    <xf numFmtId="0" fontId="0" fillId="0" borderId="6" xfId="15" applyNumberFormat="1" applyFont="1" applyFill="1" applyBorder="1" applyAlignment="1" applyProtection="1">
      <alignment vertical="center" wrapText="1"/>
      <protection/>
    </xf>
    <xf numFmtId="0" fontId="0" fillId="0" borderId="2" xfId="15" applyNumberFormat="1" applyFont="1" applyFill="1" applyBorder="1" applyAlignment="1" applyProtection="1">
      <alignment vertical="center" wrapText="1"/>
      <protection/>
    </xf>
    <xf numFmtId="0" fontId="0" fillId="0" borderId="2" xfId="15" applyNumberFormat="1" applyFont="1" applyFill="1" applyBorder="1" applyAlignment="1" applyProtection="1">
      <alignment horizontal="center" vertical="center"/>
      <protection/>
    </xf>
    <xf numFmtId="14" fontId="7"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6" fillId="0" borderId="2" xfId="0" applyFont="1" applyFill="1" applyBorder="1" applyAlignment="1">
      <alignment horizontal="center"/>
    </xf>
    <xf numFmtId="164" fontId="7" fillId="0" borderId="2" xfId="0" applyNumberFormat="1" applyFont="1" applyFill="1" applyBorder="1" applyAlignment="1" applyProtection="1">
      <alignment vertical="center" wrapText="1"/>
      <protection/>
    </xf>
    <xf numFmtId="0" fontId="0" fillId="0" borderId="2" xfId="0" applyFill="1" applyBorder="1" applyAlignment="1">
      <alignment/>
    </xf>
    <xf numFmtId="0" fontId="0" fillId="0" borderId="0" xfId="0" applyFill="1" applyAlignment="1">
      <alignment/>
    </xf>
    <xf numFmtId="0" fontId="0" fillId="0" borderId="2" xfId="0" applyFill="1" applyBorder="1" applyAlignment="1">
      <alignment vertical="center"/>
    </xf>
    <xf numFmtId="0" fontId="0" fillId="0" borderId="0" xfId="0" applyFill="1" applyAlignment="1">
      <alignment vertical="center"/>
    </xf>
    <xf numFmtId="0" fontId="0" fillId="0" borderId="3" xfId="0" applyFont="1" applyFill="1" applyBorder="1" applyAlignment="1">
      <alignment/>
    </xf>
    <xf numFmtId="0" fontId="0" fillId="7" borderId="2" xfId="0" applyNumberFormat="1" applyFont="1" applyFill="1" applyBorder="1" applyAlignment="1" applyProtection="1">
      <alignment horizontal="center" vertical="center"/>
      <protection/>
    </xf>
    <xf numFmtId="0" fontId="19" fillId="7" borderId="2" xfId="0" applyNumberFormat="1" applyFont="1" applyFill="1" applyBorder="1" applyAlignment="1" applyProtection="1">
      <alignment vertical="center" wrapText="1"/>
      <protection/>
    </xf>
    <xf numFmtId="164" fontId="7" fillId="7" borderId="2" xfId="0" applyNumberFormat="1" applyFont="1" applyFill="1" applyBorder="1" applyAlignment="1" applyProtection="1">
      <alignment vertical="center"/>
      <protection/>
    </xf>
    <xf numFmtId="0" fontId="6" fillId="7" borderId="2" xfId="0" applyFont="1" applyFill="1" applyBorder="1" applyAlignment="1">
      <alignment horizontal="center" vertical="center" wrapText="1"/>
    </xf>
    <xf numFmtId="0" fontId="0" fillId="7" borderId="2" xfId="0" applyFill="1" applyBorder="1" applyAlignment="1">
      <alignment/>
    </xf>
    <xf numFmtId="0" fontId="6" fillId="7" borderId="2" xfId="0" applyNumberFormat="1" applyFont="1" applyFill="1" applyBorder="1" applyAlignment="1">
      <alignment horizontal="center" vertical="center" wrapText="1"/>
    </xf>
    <xf numFmtId="164" fontId="11" fillId="0" borderId="2" xfId="0" applyNumberFormat="1" applyFont="1" applyFill="1" applyBorder="1" applyAlignment="1" applyProtection="1">
      <alignment vertical="center"/>
      <protection/>
    </xf>
    <xf numFmtId="164" fontId="0" fillId="0" borderId="2" xfId="0" applyNumberFormat="1" applyFont="1" applyFill="1" applyBorder="1" applyAlignment="1">
      <alignment horizontal="right" vertical="center"/>
    </xf>
    <xf numFmtId="165" fontId="0" fillId="0" borderId="2" xfId="0" applyNumberFormat="1" applyFont="1" applyFill="1" applyBorder="1" applyAlignment="1">
      <alignment vertical="center"/>
    </xf>
    <xf numFmtId="164" fontId="7" fillId="0" borderId="2" xfId="0" applyNumberFormat="1" applyFont="1" applyFill="1" applyBorder="1" applyAlignment="1">
      <alignment vertical="center"/>
    </xf>
    <xf numFmtId="164" fontId="7" fillId="0" borderId="2" xfId="0" applyNumberFormat="1" applyFont="1" applyFill="1" applyBorder="1" applyAlignment="1">
      <alignment horizontal="right" vertical="center"/>
    </xf>
    <xf numFmtId="164" fontId="6" fillId="0" borderId="2" xfId="0" applyNumberFormat="1" applyFont="1" applyFill="1" applyBorder="1" applyAlignment="1">
      <alignment horizontal="center" vertical="center" wrapText="1"/>
    </xf>
    <xf numFmtId="0" fontId="9" fillId="7"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vertical="center" wrapText="1"/>
      <protection/>
    </xf>
    <xf numFmtId="0" fontId="0" fillId="0" borderId="0" xfId="0" applyFont="1" applyFill="1" applyAlignment="1">
      <alignment/>
    </xf>
    <xf numFmtId="0" fontId="0" fillId="0" borderId="2" xfId="0" applyFont="1" applyFill="1" applyBorder="1" applyAlignment="1">
      <alignment vertical="center"/>
    </xf>
    <xf numFmtId="0" fontId="9" fillId="3" borderId="2" xfId="0" applyNumberFormat="1" applyFont="1" applyFill="1" applyBorder="1" applyAlignment="1" applyProtection="1">
      <alignment vertical="center" wrapText="1"/>
      <protection/>
    </xf>
    <xf numFmtId="0" fontId="0" fillId="3" borderId="0" xfId="0" applyFill="1" applyAlignment="1">
      <alignment/>
    </xf>
    <xf numFmtId="0" fontId="5" fillId="0" borderId="2" xfId="0" applyNumberFormat="1" applyFont="1" applyFill="1" applyBorder="1" applyAlignment="1" applyProtection="1">
      <alignment horizontal="center" vertical="center" wrapText="1"/>
      <protection/>
    </xf>
    <xf numFmtId="0" fontId="0" fillId="3" borderId="2" xfId="0" applyFont="1" applyFill="1" applyBorder="1" applyAlignment="1">
      <alignment vertical="center"/>
    </xf>
    <xf numFmtId="165" fontId="0" fillId="0" borderId="2" xfId="0" applyNumberFormat="1" applyFont="1" applyFill="1" applyBorder="1" applyAlignment="1">
      <alignment vertical="center"/>
    </xf>
    <xf numFmtId="164" fontId="0" fillId="0" borderId="2" xfId="0" applyNumberFormat="1" applyFont="1" applyFill="1" applyBorder="1" applyAlignment="1">
      <alignment vertical="center"/>
    </xf>
    <xf numFmtId="0" fontId="13" fillId="0" borderId="2"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protection/>
    </xf>
    <xf numFmtId="0" fontId="0" fillId="0" borderId="3"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9" fillId="5" borderId="2" xfId="0" applyNumberFormat="1" applyFont="1" applyFill="1" applyBorder="1" applyAlignment="1" applyProtection="1">
      <alignment horizontal="center" vertical="center" wrapText="1"/>
      <protection/>
    </xf>
    <xf numFmtId="164" fontId="7" fillId="0" borderId="3" xfId="0" applyNumberFormat="1" applyFont="1" applyFill="1" applyBorder="1" applyAlignment="1" applyProtection="1">
      <alignment horizontal="right" vertical="center"/>
      <protection/>
    </xf>
    <xf numFmtId="164" fontId="7" fillId="0" borderId="4" xfId="0" applyNumberFormat="1" applyFont="1" applyFill="1" applyBorder="1" applyAlignment="1" applyProtection="1">
      <alignment horizontal="right" vertical="center"/>
      <protection/>
    </xf>
    <xf numFmtId="164" fontId="7" fillId="0" borderId="5" xfId="0" applyNumberFormat="1" applyFont="1" applyFill="1" applyBorder="1" applyAlignment="1" applyProtection="1">
      <alignment horizontal="right" vertical="center"/>
      <protection/>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20" fillId="0" borderId="7" xfId="0" applyNumberFormat="1" applyFont="1" applyFill="1" applyBorder="1" applyAlignment="1" applyProtection="1">
      <alignment horizontal="center" vertical="center"/>
      <protection/>
    </xf>
    <xf numFmtId="0" fontId="20" fillId="0" borderId="8" xfId="0" applyNumberFormat="1" applyFont="1" applyFill="1" applyBorder="1" applyAlignment="1" applyProtection="1">
      <alignment horizontal="center" vertical="center"/>
      <protection/>
    </xf>
    <xf numFmtId="0" fontId="6" fillId="5" borderId="2" xfId="0" applyNumberFormat="1" applyFont="1" applyFill="1" applyBorder="1" applyAlignment="1" applyProtection="1">
      <alignment horizontal="center" vertical="center" wrapText="1"/>
      <protection/>
    </xf>
    <xf numFmtId="0" fontId="0" fillId="5" borderId="2" xfId="0" applyNumberFormat="1" applyFill="1" applyBorder="1" applyAlignment="1" applyProtection="1">
      <alignment horizontal="center" vertical="center" wrapText="1"/>
      <protection/>
    </xf>
    <xf numFmtId="0" fontId="0" fillId="5" borderId="2" xfId="0" applyNumberFormat="1" applyFont="1" applyFill="1" applyBorder="1" applyAlignment="1" applyProtection="1">
      <alignment horizontal="center" vertical="center" wrapText="1"/>
      <protection/>
    </xf>
    <xf numFmtId="0" fontId="16" fillId="0" borderId="2" xfId="0" applyFont="1" applyFill="1" applyBorder="1" applyAlignment="1">
      <alignment horizontal="center" vertical="center"/>
    </xf>
    <xf numFmtId="0" fontId="6" fillId="0" borderId="4" xfId="0"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horizontal="center" vertical="center" wrapText="1"/>
      <protection/>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64" fontId="7" fillId="0" borderId="3" xfId="0" applyNumberFormat="1" applyFont="1" applyFill="1" applyBorder="1" applyAlignment="1" applyProtection="1">
      <alignment horizontal="center" vertical="center"/>
      <protection/>
    </xf>
    <xf numFmtId="164" fontId="7" fillId="0" borderId="4" xfId="0" applyNumberFormat="1" applyFont="1" applyFill="1" applyBorder="1" applyAlignment="1" applyProtection="1">
      <alignment horizontal="center" vertical="center"/>
      <protection/>
    </xf>
    <xf numFmtId="164" fontId="7" fillId="0" borderId="5" xfId="0" applyNumberFormat="1" applyFont="1" applyFill="1" applyBorder="1" applyAlignment="1" applyProtection="1">
      <alignment horizontal="center" vertical="center"/>
      <protection/>
    </xf>
    <xf numFmtId="0" fontId="6" fillId="0" borderId="2" xfId="0" applyFont="1" applyFill="1" applyBorder="1" applyAlignment="1">
      <alignment horizontal="center" vertical="center" wrapText="1"/>
    </xf>
    <xf numFmtId="0" fontId="7" fillId="7" borderId="3"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7" fillId="5" borderId="2" xfId="0" applyNumberFormat="1" applyFont="1" applyFill="1" applyBorder="1" applyAlignment="1" applyProtection="1">
      <alignment horizontal="center" vertical="center" wrapText="1"/>
      <protection/>
    </xf>
    <xf numFmtId="0" fontId="7" fillId="0" borderId="2" xfId="0" applyFont="1" applyFill="1" applyBorder="1" applyAlignment="1">
      <alignment horizontal="center" vertical="center"/>
    </xf>
    <xf numFmtId="0" fontId="7" fillId="7" borderId="2" xfId="0" applyFont="1" applyFill="1" applyBorder="1" applyAlignment="1">
      <alignment horizontal="center" vertical="center"/>
    </xf>
  </cellXfs>
  <cellStyles count="8">
    <cellStyle name="Normal" xfId="0"/>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1"/>
  <sheetViews>
    <sheetView tabSelected="1" view="pageBreakPreview" zoomScale="70" zoomScaleNormal="75" zoomScaleSheetLayoutView="70" workbookViewId="0" topLeftCell="A198">
      <selection activeCell="C210" sqref="C210"/>
    </sheetView>
  </sheetViews>
  <sheetFormatPr defaultColWidth="7.875" defaultRowHeight="12.75"/>
  <cols>
    <col min="1" max="1" width="9.75390625" style="62" customWidth="1"/>
    <col min="2" max="2" width="30.625" style="62" customWidth="1"/>
    <col min="3" max="3" width="13.25390625" style="62" customWidth="1"/>
    <col min="4" max="4" width="13.25390625" style="0" hidden="1" customWidth="1"/>
    <col min="5" max="5" width="12.75390625" style="0" hidden="1" customWidth="1"/>
    <col min="6" max="6" width="14.375" style="63" customWidth="1"/>
    <col min="7" max="7" width="16.75390625" style="0" customWidth="1"/>
    <col min="8" max="8" width="13.00390625" style="4" customWidth="1"/>
    <col min="9" max="9" width="14.00390625" style="4" customWidth="1"/>
    <col min="10" max="10" width="15.00390625" style="4" customWidth="1"/>
    <col min="11" max="11" width="16.375" style="4" customWidth="1"/>
    <col min="12" max="12" width="26.375" style="4" customWidth="1"/>
    <col min="13" max="13" width="18.625" style="1" customWidth="1"/>
    <col min="14" max="16384" width="7.875" style="1" customWidth="1"/>
  </cols>
  <sheetData>
    <row r="1" spans="1:13" ht="24" customHeight="1">
      <c r="A1" s="147" t="s">
        <v>610</v>
      </c>
      <c r="B1" s="147"/>
      <c r="C1" s="147"/>
      <c r="D1" s="147"/>
      <c r="E1" s="147"/>
      <c r="F1" s="147"/>
      <c r="G1" s="147"/>
      <c r="H1" s="147"/>
      <c r="I1" s="147"/>
      <c r="J1" s="147"/>
      <c r="K1" s="147"/>
      <c r="L1" s="147"/>
      <c r="M1" s="147"/>
    </row>
    <row r="2" spans="1:13" ht="15.75" customHeight="1">
      <c r="A2" s="2" t="s">
        <v>361</v>
      </c>
      <c r="B2" s="3"/>
      <c r="C2" s="4"/>
      <c r="E2" s="1"/>
      <c r="F2" s="4"/>
      <c r="G2" s="1"/>
      <c r="M2" s="5" t="s">
        <v>27</v>
      </c>
    </row>
    <row r="3" spans="1:13" ht="15.75" customHeight="1">
      <c r="A3" s="127" t="s">
        <v>241</v>
      </c>
      <c r="B3" s="148" t="s">
        <v>28</v>
      </c>
      <c r="C3" s="148" t="s">
        <v>605</v>
      </c>
      <c r="D3" s="149" t="s">
        <v>29</v>
      </c>
      <c r="E3" s="149"/>
      <c r="F3" s="150" t="s">
        <v>20</v>
      </c>
      <c r="G3" s="150"/>
      <c r="H3" s="148" t="s">
        <v>25</v>
      </c>
      <c r="I3" s="142" t="s">
        <v>63</v>
      </c>
      <c r="J3" s="142" t="s">
        <v>64</v>
      </c>
      <c r="K3" s="142" t="s">
        <v>65</v>
      </c>
      <c r="L3" s="148" t="s">
        <v>26</v>
      </c>
      <c r="M3" s="148" t="s">
        <v>22</v>
      </c>
    </row>
    <row r="4" spans="1:13" ht="81" customHeight="1">
      <c r="A4" s="127"/>
      <c r="B4" s="148"/>
      <c r="C4" s="148"/>
      <c r="D4" s="6" t="s">
        <v>30</v>
      </c>
      <c r="E4" s="6" t="s">
        <v>11</v>
      </c>
      <c r="F4" s="90" t="s">
        <v>24</v>
      </c>
      <c r="G4" s="90" t="s">
        <v>599</v>
      </c>
      <c r="H4" s="148"/>
      <c r="I4" s="143"/>
      <c r="J4" s="143"/>
      <c r="K4" s="143"/>
      <c r="L4" s="148"/>
      <c r="M4" s="148"/>
    </row>
    <row r="5" spans="1:13" ht="18.75" customHeight="1">
      <c r="A5" s="144" t="s">
        <v>517</v>
      </c>
      <c r="B5" s="144"/>
      <c r="C5" s="7"/>
      <c r="D5" s="6"/>
      <c r="E5" s="6"/>
      <c r="F5" s="8"/>
      <c r="G5" s="6"/>
      <c r="H5" s="9"/>
      <c r="I5" s="9"/>
      <c r="J5" s="9"/>
      <c r="K5" s="9"/>
      <c r="L5" s="9"/>
      <c r="M5" s="10"/>
    </row>
    <row r="6" spans="1:13" ht="12.75" hidden="1">
      <c r="A6" s="11"/>
      <c r="B6" s="12" t="s">
        <v>32</v>
      </c>
      <c r="C6" s="13"/>
      <c r="D6" s="13"/>
      <c r="E6" s="13"/>
      <c r="F6" s="13"/>
      <c r="G6" s="13"/>
      <c r="H6" s="13"/>
      <c r="I6" s="93"/>
      <c r="J6" s="93"/>
      <c r="K6" s="93"/>
      <c r="L6" s="13"/>
      <c r="M6" s="13"/>
    </row>
    <row r="7" spans="1:13" ht="25.5" hidden="1">
      <c r="A7" s="14" t="s">
        <v>33</v>
      </c>
      <c r="B7" s="15" t="s">
        <v>34</v>
      </c>
      <c r="C7" s="16"/>
      <c r="D7" s="17"/>
      <c r="E7" s="17"/>
      <c r="F7" s="18"/>
      <c r="G7" s="17"/>
      <c r="H7" s="18"/>
      <c r="I7" s="9"/>
      <c r="J7" s="9"/>
      <c r="K7" s="9"/>
      <c r="L7" s="18"/>
      <c r="M7" s="17"/>
    </row>
    <row r="8" spans="1:13" ht="114.75" hidden="1">
      <c r="A8" s="19" t="s">
        <v>35</v>
      </c>
      <c r="B8" s="20" t="s">
        <v>36</v>
      </c>
      <c r="C8" s="21">
        <v>34790.3</v>
      </c>
      <c r="D8" s="22" t="s">
        <v>242</v>
      </c>
      <c r="E8" s="22" t="s">
        <v>37</v>
      </c>
      <c r="F8" s="23"/>
      <c r="G8" s="22"/>
      <c r="H8" s="9"/>
      <c r="I8" s="9"/>
      <c r="J8" s="9"/>
      <c r="K8" s="9"/>
      <c r="L8" s="9"/>
      <c r="M8" s="24" t="s">
        <v>566</v>
      </c>
    </row>
    <row r="9" spans="1:13" ht="90" hidden="1">
      <c r="A9" s="19" t="s">
        <v>38</v>
      </c>
      <c r="B9" s="20" t="s">
        <v>39</v>
      </c>
      <c r="C9" s="21">
        <v>1993.2</v>
      </c>
      <c r="D9" s="22" t="s">
        <v>40</v>
      </c>
      <c r="E9" s="22" t="s">
        <v>37</v>
      </c>
      <c r="F9" s="23"/>
      <c r="G9" s="22"/>
      <c r="H9" s="9"/>
      <c r="I9" s="9"/>
      <c r="J9" s="9"/>
      <c r="K9" s="9"/>
      <c r="L9" s="9"/>
      <c r="M9" s="10" t="s">
        <v>567</v>
      </c>
    </row>
    <row r="10" spans="1:13" ht="27" customHeight="1">
      <c r="A10" s="14" t="s">
        <v>41</v>
      </c>
      <c r="B10" s="15" t="s">
        <v>42</v>
      </c>
      <c r="C10" s="16"/>
      <c r="D10" s="17"/>
      <c r="E10" s="17"/>
      <c r="F10" s="25">
        <f>SUM(F12:F20)</f>
        <v>8620044.9</v>
      </c>
      <c r="G10" s="17"/>
      <c r="H10" s="25">
        <f>SUM(H12:H17)</f>
        <v>2062812.172</v>
      </c>
      <c r="I10" s="25">
        <f>SUM(I12:I17)</f>
        <v>2032819.935</v>
      </c>
      <c r="J10" s="25">
        <f>SUM(J12:J17)</f>
        <v>2018245.564</v>
      </c>
      <c r="K10" s="25">
        <f>SUM(K12:K17)</f>
        <v>14574.376</v>
      </c>
      <c r="L10" s="18"/>
      <c r="M10" s="17"/>
    </row>
    <row r="11" spans="1:13" ht="76.5" customHeight="1" hidden="1">
      <c r="A11" s="19" t="s">
        <v>43</v>
      </c>
      <c r="B11" s="20" t="s">
        <v>45</v>
      </c>
      <c r="C11" s="21">
        <v>48321.8</v>
      </c>
      <c r="D11" s="22" t="s">
        <v>46</v>
      </c>
      <c r="E11" s="26"/>
      <c r="F11" s="21"/>
      <c r="G11" s="27"/>
      <c r="H11" s="9"/>
      <c r="I11" s="9"/>
      <c r="J11" s="9"/>
      <c r="K11" s="9"/>
      <c r="L11" s="9"/>
      <c r="M11" s="10"/>
    </row>
    <row r="12" spans="1:13" ht="69.75" customHeight="1">
      <c r="A12" s="19" t="s">
        <v>47</v>
      </c>
      <c r="B12" s="20" t="s">
        <v>48</v>
      </c>
      <c r="C12" s="21">
        <v>1337299.2</v>
      </c>
      <c r="D12" s="22" t="s">
        <v>46</v>
      </c>
      <c r="E12" s="10"/>
      <c r="F12" s="21">
        <v>456020</v>
      </c>
      <c r="G12" s="28"/>
      <c r="H12" s="21">
        <v>282343.262</v>
      </c>
      <c r="I12" s="21">
        <v>282343.262</v>
      </c>
      <c r="J12" s="21">
        <v>277776.334</v>
      </c>
      <c r="K12" s="21">
        <v>4566.928</v>
      </c>
      <c r="L12" s="110" t="s">
        <v>430</v>
      </c>
      <c r="M12" s="28"/>
    </row>
    <row r="13" spans="1:13" ht="70.5" customHeight="1">
      <c r="A13" s="19">
        <v>1101100</v>
      </c>
      <c r="B13" s="30" t="s">
        <v>236</v>
      </c>
      <c r="C13" s="21">
        <v>384321.1</v>
      </c>
      <c r="D13" s="22" t="s">
        <v>46</v>
      </c>
      <c r="E13" s="10"/>
      <c r="F13" s="21"/>
      <c r="G13" s="28"/>
      <c r="H13" s="21">
        <v>127841.2</v>
      </c>
      <c r="I13" s="21">
        <v>97848.963</v>
      </c>
      <c r="J13" s="21">
        <v>94911.481</v>
      </c>
      <c r="K13" s="21">
        <v>2937.482</v>
      </c>
      <c r="L13" s="110" t="s">
        <v>431</v>
      </c>
      <c r="M13" s="28"/>
    </row>
    <row r="14" spans="1:13" ht="60.75" customHeight="1">
      <c r="A14" s="19" t="s">
        <v>49</v>
      </c>
      <c r="B14" s="20" t="s">
        <v>50</v>
      </c>
      <c r="C14" s="21">
        <v>5774210</v>
      </c>
      <c r="D14" s="22" t="s">
        <v>46</v>
      </c>
      <c r="E14" s="10"/>
      <c r="F14" s="21">
        <v>4176739.9</v>
      </c>
      <c r="G14" s="28"/>
      <c r="H14" s="21">
        <v>1578711</v>
      </c>
      <c r="I14" s="21">
        <v>1578711</v>
      </c>
      <c r="J14" s="21">
        <v>1578711</v>
      </c>
      <c r="K14" s="21">
        <v>0.005</v>
      </c>
      <c r="L14" s="9"/>
      <c r="M14" s="28"/>
    </row>
    <row r="15" spans="1:13" ht="89.25" customHeight="1" hidden="1">
      <c r="A15" s="19" t="s">
        <v>51</v>
      </c>
      <c r="B15" s="20" t="s">
        <v>68</v>
      </c>
      <c r="C15" s="21">
        <v>65000</v>
      </c>
      <c r="D15" s="22" t="s">
        <v>46</v>
      </c>
      <c r="E15" s="10"/>
      <c r="F15" s="21">
        <v>111489</v>
      </c>
      <c r="G15" s="28"/>
      <c r="H15" s="9"/>
      <c r="I15" s="9"/>
      <c r="J15" s="9"/>
      <c r="K15" s="9"/>
      <c r="L15" s="29" t="s">
        <v>72</v>
      </c>
      <c r="M15" s="22" t="s">
        <v>328</v>
      </c>
    </row>
    <row r="16" spans="1:13" ht="72.75" customHeight="1">
      <c r="A16" s="19" t="s">
        <v>69</v>
      </c>
      <c r="B16" s="20" t="s">
        <v>70</v>
      </c>
      <c r="C16" s="21">
        <v>381448.3</v>
      </c>
      <c r="D16" s="22" t="s">
        <v>46</v>
      </c>
      <c r="E16" s="10"/>
      <c r="F16" s="21">
        <v>3875796</v>
      </c>
      <c r="G16" s="28"/>
      <c r="H16" s="21">
        <v>73916.71</v>
      </c>
      <c r="I16" s="21">
        <v>73916.71</v>
      </c>
      <c r="J16" s="21">
        <v>66846.749</v>
      </c>
      <c r="K16" s="21">
        <v>7069.961</v>
      </c>
      <c r="L16" s="110" t="s">
        <v>428</v>
      </c>
      <c r="M16" s="22" t="s">
        <v>429</v>
      </c>
    </row>
    <row r="17" spans="1:13" ht="93" customHeight="1" hidden="1">
      <c r="A17" s="19" t="s">
        <v>71</v>
      </c>
      <c r="B17" s="20" t="s">
        <v>75</v>
      </c>
      <c r="C17" s="21">
        <v>158721.4</v>
      </c>
      <c r="D17" s="22" t="s">
        <v>46</v>
      </c>
      <c r="E17" s="26"/>
      <c r="F17" s="21"/>
      <c r="G17" s="27"/>
      <c r="H17" s="9"/>
      <c r="I17" s="9"/>
      <c r="J17" s="9"/>
      <c r="K17" s="9"/>
      <c r="L17" s="9"/>
      <c r="M17" s="27"/>
    </row>
    <row r="18" spans="1:13" ht="144" customHeight="1" hidden="1">
      <c r="A18" s="19" t="s">
        <v>76</v>
      </c>
      <c r="B18" s="20" t="s">
        <v>77</v>
      </c>
      <c r="C18" s="21">
        <v>581448.3</v>
      </c>
      <c r="D18" s="22" t="s">
        <v>46</v>
      </c>
      <c r="E18" s="26"/>
      <c r="F18" s="21"/>
      <c r="G18" s="22"/>
      <c r="H18" s="9"/>
      <c r="I18" s="9"/>
      <c r="J18" s="9"/>
      <c r="K18" s="9"/>
      <c r="L18" s="29" t="s">
        <v>120</v>
      </c>
      <c r="M18" s="22" t="s">
        <v>123</v>
      </c>
    </row>
    <row r="19" spans="1:13" ht="63" customHeight="1" hidden="1">
      <c r="A19" s="19" t="s">
        <v>78</v>
      </c>
      <c r="B19" s="20" t="s">
        <v>79</v>
      </c>
      <c r="C19" s="21">
        <v>10002</v>
      </c>
      <c r="D19" s="22" t="s">
        <v>46</v>
      </c>
      <c r="E19" s="26"/>
      <c r="F19" s="21"/>
      <c r="G19" s="22"/>
      <c r="H19" s="9"/>
      <c r="I19" s="9"/>
      <c r="J19" s="9"/>
      <c r="K19" s="9"/>
      <c r="L19" s="9"/>
      <c r="M19" s="22" t="s">
        <v>10</v>
      </c>
    </row>
    <row r="20" spans="1:13" ht="189.75" customHeight="1" hidden="1">
      <c r="A20" s="19" t="s">
        <v>80</v>
      </c>
      <c r="B20" s="20" t="s">
        <v>81</v>
      </c>
      <c r="C20" s="21">
        <v>5000</v>
      </c>
      <c r="D20" s="22" t="s">
        <v>46</v>
      </c>
      <c r="E20" s="26"/>
      <c r="F20" s="21"/>
      <c r="G20" s="22"/>
      <c r="H20" s="9"/>
      <c r="I20" s="9"/>
      <c r="J20" s="9"/>
      <c r="K20" s="9"/>
      <c r="L20" s="9"/>
      <c r="M20" s="22" t="s">
        <v>124</v>
      </c>
    </row>
    <row r="21" spans="1:13" ht="25.5" hidden="1">
      <c r="A21" s="14" t="s">
        <v>82</v>
      </c>
      <c r="B21" s="15" t="s">
        <v>83</v>
      </c>
      <c r="C21" s="16"/>
      <c r="D21" s="17"/>
      <c r="E21" s="17"/>
      <c r="F21" s="18"/>
      <c r="G21" s="17"/>
      <c r="H21" s="18"/>
      <c r="I21" s="9"/>
      <c r="J21" s="9"/>
      <c r="K21" s="9"/>
      <c r="L21" s="18"/>
      <c r="M21" s="17"/>
    </row>
    <row r="22" spans="1:13" ht="102" hidden="1">
      <c r="A22" s="19" t="s">
        <v>84</v>
      </c>
      <c r="B22" s="20" t="s">
        <v>85</v>
      </c>
      <c r="C22" s="21">
        <v>14963.4</v>
      </c>
      <c r="D22" s="6" t="s">
        <v>86</v>
      </c>
      <c r="E22" s="26"/>
      <c r="F22" s="31"/>
      <c r="G22" s="26"/>
      <c r="H22" s="9"/>
      <c r="I22" s="9"/>
      <c r="J22" s="9"/>
      <c r="K22" s="9"/>
      <c r="L22" s="9"/>
      <c r="M22" s="6" t="s">
        <v>16</v>
      </c>
    </row>
    <row r="23" spans="1:13" ht="94.5" customHeight="1" hidden="1">
      <c r="A23" s="19" t="s">
        <v>87</v>
      </c>
      <c r="B23" s="20" t="s">
        <v>88</v>
      </c>
      <c r="C23" s="21">
        <v>3563.8</v>
      </c>
      <c r="D23" s="6" t="s">
        <v>86</v>
      </c>
      <c r="E23" s="26"/>
      <c r="F23" s="31"/>
      <c r="G23" s="6"/>
      <c r="H23" s="9"/>
      <c r="I23" s="9"/>
      <c r="J23" s="9"/>
      <c r="K23" s="9"/>
      <c r="L23" s="6" t="s">
        <v>189</v>
      </c>
      <c r="M23" s="6" t="s">
        <v>73</v>
      </c>
    </row>
    <row r="24" spans="1:13" ht="54" hidden="1">
      <c r="A24" s="32">
        <v>6300000</v>
      </c>
      <c r="B24" s="33" t="s">
        <v>89</v>
      </c>
      <c r="C24" s="34"/>
      <c r="D24" s="35"/>
      <c r="E24" s="35"/>
      <c r="F24" s="36"/>
      <c r="G24" s="35"/>
      <c r="H24" s="36"/>
      <c r="I24" s="9"/>
      <c r="J24" s="9"/>
      <c r="K24" s="9"/>
      <c r="L24" s="36"/>
      <c r="M24" s="35"/>
    </row>
    <row r="25" spans="1:13" ht="33.75" hidden="1">
      <c r="A25" s="19" t="s">
        <v>90</v>
      </c>
      <c r="B25" s="20" t="s">
        <v>91</v>
      </c>
      <c r="C25" s="21">
        <v>13857.3</v>
      </c>
      <c r="D25" s="6" t="s">
        <v>86</v>
      </c>
      <c r="E25" s="26"/>
      <c r="F25" s="31"/>
      <c r="G25" s="26"/>
      <c r="H25" s="9"/>
      <c r="I25" s="9"/>
      <c r="J25" s="9"/>
      <c r="K25" s="9"/>
      <c r="L25" s="9"/>
      <c r="M25" s="10"/>
    </row>
    <row r="26" spans="1:13" ht="66" customHeight="1" hidden="1">
      <c r="A26" s="19">
        <v>6301100</v>
      </c>
      <c r="B26" s="20" t="s">
        <v>92</v>
      </c>
      <c r="C26" s="21">
        <v>250000</v>
      </c>
      <c r="D26" s="6" t="s">
        <v>93</v>
      </c>
      <c r="E26" s="26"/>
      <c r="F26" s="31"/>
      <c r="G26" s="37"/>
      <c r="H26" s="9"/>
      <c r="I26" s="9"/>
      <c r="J26" s="9"/>
      <c r="K26" s="9"/>
      <c r="L26" s="9"/>
      <c r="M26" s="145" t="s">
        <v>125</v>
      </c>
    </row>
    <row r="27" spans="1:13" ht="57.75" customHeight="1" hidden="1">
      <c r="A27" s="19">
        <v>6301110</v>
      </c>
      <c r="B27" s="20" t="s">
        <v>95</v>
      </c>
      <c r="C27" s="21">
        <v>620000</v>
      </c>
      <c r="D27" s="6" t="s">
        <v>86</v>
      </c>
      <c r="E27" s="26"/>
      <c r="F27" s="31"/>
      <c r="G27" s="37"/>
      <c r="H27" s="9"/>
      <c r="I27" s="9"/>
      <c r="J27" s="9"/>
      <c r="K27" s="9"/>
      <c r="L27" s="9"/>
      <c r="M27" s="146"/>
    </row>
    <row r="28" spans="1:13" ht="63.75" customHeight="1" hidden="1">
      <c r="A28" s="19">
        <v>6301130</v>
      </c>
      <c r="B28" s="20" t="s">
        <v>96</v>
      </c>
      <c r="C28" s="21">
        <v>110000</v>
      </c>
      <c r="D28" s="22" t="s">
        <v>97</v>
      </c>
      <c r="E28" s="26"/>
      <c r="F28" s="31"/>
      <c r="G28" s="38"/>
      <c r="H28" s="9"/>
      <c r="I28" s="9"/>
      <c r="J28" s="9"/>
      <c r="K28" s="9"/>
      <c r="L28" s="9"/>
      <c r="M28" s="39" t="s">
        <v>601</v>
      </c>
    </row>
    <row r="29" spans="1:13" ht="25.5" hidden="1">
      <c r="A29" s="14" t="s">
        <v>98</v>
      </c>
      <c r="B29" s="15" t="s">
        <v>99</v>
      </c>
      <c r="C29" s="16"/>
      <c r="D29" s="17"/>
      <c r="E29" s="17"/>
      <c r="F29" s="18"/>
      <c r="G29" s="17"/>
      <c r="H29" s="18"/>
      <c r="I29" s="9"/>
      <c r="J29" s="9"/>
      <c r="K29" s="9"/>
      <c r="L29" s="18"/>
      <c r="M29" s="17"/>
    </row>
    <row r="30" spans="1:13" ht="63.75" hidden="1">
      <c r="A30" s="19" t="s">
        <v>100</v>
      </c>
      <c r="B30" s="20" t="s">
        <v>102</v>
      </c>
      <c r="C30" s="21">
        <v>5611.8</v>
      </c>
      <c r="D30" s="22" t="s">
        <v>103</v>
      </c>
      <c r="E30" s="26"/>
      <c r="F30" s="31"/>
      <c r="G30" s="26"/>
      <c r="H30" s="9"/>
      <c r="I30" s="9"/>
      <c r="J30" s="9"/>
      <c r="K30" s="9"/>
      <c r="L30" s="9"/>
      <c r="M30" s="10"/>
    </row>
    <row r="31" spans="1:13" ht="33.75" hidden="1">
      <c r="A31" s="19" t="s">
        <v>104</v>
      </c>
      <c r="B31" s="20" t="s">
        <v>105</v>
      </c>
      <c r="C31" s="21">
        <v>586524.5</v>
      </c>
      <c r="D31" s="22" t="s">
        <v>103</v>
      </c>
      <c r="E31" s="26"/>
      <c r="F31" s="31"/>
      <c r="G31" s="26"/>
      <c r="H31" s="9"/>
      <c r="I31" s="9"/>
      <c r="J31" s="9"/>
      <c r="K31" s="9"/>
      <c r="L31" s="9"/>
      <c r="M31" s="10"/>
    </row>
    <row r="32" spans="1:13" ht="0.75" customHeight="1" hidden="1">
      <c r="A32" s="19" t="s">
        <v>106</v>
      </c>
      <c r="B32" s="20" t="s">
        <v>107</v>
      </c>
      <c r="C32" s="21">
        <v>20000</v>
      </c>
      <c r="D32" s="22" t="s">
        <v>103</v>
      </c>
      <c r="E32" s="26"/>
      <c r="F32" s="31"/>
      <c r="G32" s="26"/>
      <c r="H32" s="9"/>
      <c r="I32" s="9"/>
      <c r="J32" s="9"/>
      <c r="K32" s="9"/>
      <c r="L32" s="9"/>
      <c r="M32" s="10"/>
    </row>
    <row r="33" spans="1:13" s="105" customFormat="1" ht="15.75" customHeight="1">
      <c r="A33" s="14" t="s">
        <v>108</v>
      </c>
      <c r="B33" s="104" t="s">
        <v>109</v>
      </c>
      <c r="C33" s="16"/>
      <c r="D33" s="17"/>
      <c r="E33" s="17"/>
      <c r="F33" s="25">
        <f>SUM(F34:F39)</f>
        <v>580</v>
      </c>
      <c r="G33" s="17"/>
      <c r="H33" s="25">
        <f>SUM(H34:H39)</f>
        <v>495</v>
      </c>
      <c r="I33" s="25">
        <f>SUM(I34:I39)</f>
        <v>0</v>
      </c>
      <c r="J33" s="25">
        <f>SUM(J34:J39)</f>
        <v>0</v>
      </c>
      <c r="K33" s="25">
        <f>SUM(K34:K39)</f>
        <v>0</v>
      </c>
      <c r="L33" s="18"/>
      <c r="M33" s="17"/>
    </row>
    <row r="34" spans="1:13" ht="1.5" customHeight="1" hidden="1">
      <c r="A34" s="19" t="s">
        <v>110</v>
      </c>
      <c r="B34" s="20" t="s">
        <v>111</v>
      </c>
      <c r="C34" s="21">
        <v>1560</v>
      </c>
      <c r="D34" s="6" t="s">
        <v>112</v>
      </c>
      <c r="E34" s="26"/>
      <c r="F34" s="31"/>
      <c r="G34" s="26"/>
      <c r="H34" s="9"/>
      <c r="I34" s="9"/>
      <c r="J34" s="9"/>
      <c r="K34" s="9"/>
      <c r="L34" s="9"/>
      <c r="M34" s="10"/>
    </row>
    <row r="35" spans="1:13" ht="175.5" customHeight="1">
      <c r="A35" s="19" t="s">
        <v>113</v>
      </c>
      <c r="B35" s="20" t="s">
        <v>115</v>
      </c>
      <c r="C35" s="21">
        <v>32656.6</v>
      </c>
      <c r="D35" s="6" t="s">
        <v>112</v>
      </c>
      <c r="E35" s="26"/>
      <c r="F35" s="21">
        <v>110</v>
      </c>
      <c r="G35" s="6" t="s">
        <v>17</v>
      </c>
      <c r="H35" s="21">
        <v>75</v>
      </c>
      <c r="I35" s="21"/>
      <c r="J35" s="21"/>
      <c r="K35" s="21"/>
      <c r="L35" s="106" t="s">
        <v>480</v>
      </c>
      <c r="M35" s="39" t="s">
        <v>286</v>
      </c>
    </row>
    <row r="36" spans="1:13" ht="1.5" customHeight="1" hidden="1">
      <c r="A36" s="19" t="s">
        <v>116</v>
      </c>
      <c r="B36" s="20" t="s">
        <v>117</v>
      </c>
      <c r="C36" s="21">
        <v>1000</v>
      </c>
      <c r="D36" s="6" t="s">
        <v>112</v>
      </c>
      <c r="E36" s="26"/>
      <c r="F36" s="31"/>
      <c r="G36" s="6" t="s">
        <v>607</v>
      </c>
      <c r="H36" s="9"/>
      <c r="I36" s="9"/>
      <c r="J36" s="9"/>
      <c r="K36" s="9"/>
      <c r="L36" s="9"/>
      <c r="M36" s="10"/>
    </row>
    <row r="37" spans="1:13" ht="54.75" customHeight="1" hidden="1">
      <c r="A37" s="19" t="s">
        <v>118</v>
      </c>
      <c r="B37" s="20" t="s">
        <v>138</v>
      </c>
      <c r="C37" s="21">
        <v>6277.4</v>
      </c>
      <c r="D37" s="6" t="s">
        <v>139</v>
      </c>
      <c r="E37" s="26"/>
      <c r="F37" s="31"/>
      <c r="G37" s="6" t="s">
        <v>607</v>
      </c>
      <c r="H37" s="9"/>
      <c r="I37" s="9"/>
      <c r="J37" s="9"/>
      <c r="K37" s="9"/>
      <c r="L37" s="9"/>
      <c r="M37" s="10"/>
    </row>
    <row r="38" spans="1:13" ht="57" customHeight="1" hidden="1">
      <c r="A38" s="19" t="s">
        <v>140</v>
      </c>
      <c r="B38" s="20" t="s">
        <v>141</v>
      </c>
      <c r="C38" s="21">
        <v>3000</v>
      </c>
      <c r="D38" s="6" t="s">
        <v>142</v>
      </c>
      <c r="E38" s="26"/>
      <c r="F38" s="21">
        <v>50</v>
      </c>
      <c r="G38" s="6" t="s">
        <v>17</v>
      </c>
      <c r="H38" s="21"/>
      <c r="I38" s="21"/>
      <c r="J38" s="21"/>
      <c r="K38" s="21"/>
      <c r="L38" s="9"/>
      <c r="M38" s="6" t="s">
        <v>554</v>
      </c>
    </row>
    <row r="39" spans="1:13" ht="51.75" customHeight="1" hidden="1">
      <c r="A39" s="19" t="s">
        <v>143</v>
      </c>
      <c r="B39" s="20" t="s">
        <v>144</v>
      </c>
      <c r="C39" s="21">
        <v>2500</v>
      </c>
      <c r="D39" s="6" t="s">
        <v>142</v>
      </c>
      <c r="E39" s="26"/>
      <c r="F39" s="21">
        <v>420</v>
      </c>
      <c r="G39" s="6" t="s">
        <v>17</v>
      </c>
      <c r="H39" s="21">
        <v>420</v>
      </c>
      <c r="I39" s="21"/>
      <c r="J39" s="21"/>
      <c r="K39" s="21"/>
      <c r="L39" s="40" t="s">
        <v>480</v>
      </c>
      <c r="M39" s="6" t="s">
        <v>18</v>
      </c>
    </row>
    <row r="40" spans="1:13" ht="57.75" customHeight="1" hidden="1">
      <c r="A40" s="19" t="s">
        <v>145</v>
      </c>
      <c r="B40" s="20" t="s">
        <v>146</v>
      </c>
      <c r="C40" s="21">
        <v>1344.5</v>
      </c>
      <c r="D40" s="6" t="s">
        <v>139</v>
      </c>
      <c r="E40" s="26"/>
      <c r="F40" s="31"/>
      <c r="G40" s="26"/>
      <c r="H40" s="9"/>
      <c r="I40" s="9"/>
      <c r="J40" s="9"/>
      <c r="K40" s="9"/>
      <c r="L40" s="9"/>
      <c r="M40" s="10"/>
    </row>
    <row r="41" spans="1:13" ht="45.75" customHeight="1" hidden="1">
      <c r="A41" s="32" t="s">
        <v>147</v>
      </c>
      <c r="B41" s="33" t="s">
        <v>148</v>
      </c>
      <c r="C41" s="34"/>
      <c r="D41" s="35"/>
      <c r="E41" s="35"/>
      <c r="F41" s="36"/>
      <c r="G41" s="35"/>
      <c r="H41" s="36"/>
      <c r="I41" s="9"/>
      <c r="J41" s="9"/>
      <c r="K41" s="9"/>
      <c r="L41" s="36"/>
      <c r="M41" s="35"/>
    </row>
    <row r="42" spans="1:13" ht="44.25" customHeight="1" hidden="1">
      <c r="A42" s="19" t="s">
        <v>149</v>
      </c>
      <c r="B42" s="20" t="s">
        <v>150</v>
      </c>
      <c r="C42" s="21">
        <v>3000</v>
      </c>
      <c r="D42" s="6" t="s">
        <v>112</v>
      </c>
      <c r="E42" s="26"/>
      <c r="F42" s="31"/>
      <c r="G42" s="22"/>
      <c r="H42" s="9"/>
      <c r="I42" s="9"/>
      <c r="J42" s="9"/>
      <c r="K42" s="9"/>
      <c r="L42" s="9"/>
      <c r="M42" s="22" t="s">
        <v>501</v>
      </c>
    </row>
    <row r="43" spans="1:13" ht="27" customHeight="1">
      <c r="A43" s="14" t="s">
        <v>151</v>
      </c>
      <c r="B43" s="15" t="s">
        <v>152</v>
      </c>
      <c r="C43" s="16"/>
      <c r="D43" s="17"/>
      <c r="E43" s="17"/>
      <c r="F43" s="25">
        <f>SUM(F45:F48)</f>
        <v>63658.2</v>
      </c>
      <c r="G43" s="17"/>
      <c r="H43" s="25">
        <f>SUM(H45:H48)</f>
        <v>55613.6</v>
      </c>
      <c r="I43" s="25">
        <f>SUM(I45:I47)</f>
        <v>47247.687999999995</v>
      </c>
      <c r="J43" s="25">
        <f>SUM(J45:J47)</f>
        <v>46115.537</v>
      </c>
      <c r="K43" s="25">
        <f>SUM(K45:K47)</f>
        <v>1132.1490000000001</v>
      </c>
      <c r="L43" s="18"/>
      <c r="M43" s="17"/>
    </row>
    <row r="44" spans="1:13" ht="67.5" hidden="1">
      <c r="A44" s="19" t="s">
        <v>153</v>
      </c>
      <c r="B44" s="20" t="s">
        <v>154</v>
      </c>
      <c r="C44" s="21">
        <v>10387.8</v>
      </c>
      <c r="D44" s="26"/>
      <c r="E44" s="22" t="s">
        <v>155</v>
      </c>
      <c r="F44" s="23"/>
      <c r="G44" s="22"/>
      <c r="H44" s="9"/>
      <c r="I44" s="9"/>
      <c r="J44" s="9"/>
      <c r="K44" s="9"/>
      <c r="L44" s="9"/>
      <c r="M44" s="10"/>
    </row>
    <row r="45" spans="1:13" ht="34.5" customHeight="1">
      <c r="A45" s="19" t="s">
        <v>156</v>
      </c>
      <c r="B45" s="20" t="s">
        <v>157</v>
      </c>
      <c r="C45" s="21">
        <v>491051.2</v>
      </c>
      <c r="D45" s="10"/>
      <c r="E45" s="120" t="s">
        <v>155</v>
      </c>
      <c r="F45" s="21">
        <v>34401.1</v>
      </c>
      <c r="G45" s="120" t="s">
        <v>19</v>
      </c>
      <c r="H45" s="21">
        <v>32563.6</v>
      </c>
      <c r="I45" s="21">
        <v>27281.3</v>
      </c>
      <c r="J45" s="21">
        <v>26916.201</v>
      </c>
      <c r="K45" s="21">
        <v>365.098</v>
      </c>
      <c r="L45" s="22" t="s">
        <v>101</v>
      </c>
      <c r="M45" s="22" t="s">
        <v>569</v>
      </c>
    </row>
    <row r="46" spans="1:13" ht="39.75" customHeight="1">
      <c r="A46" s="19" t="s">
        <v>158</v>
      </c>
      <c r="B46" s="20" t="s">
        <v>159</v>
      </c>
      <c r="C46" s="21">
        <v>96009.9</v>
      </c>
      <c r="D46" s="10"/>
      <c r="E46" s="131"/>
      <c r="F46" s="21">
        <v>26502</v>
      </c>
      <c r="G46" s="131"/>
      <c r="H46" s="21">
        <v>22050</v>
      </c>
      <c r="I46" s="21">
        <v>19966.388</v>
      </c>
      <c r="J46" s="21">
        <v>19199.336</v>
      </c>
      <c r="K46" s="21">
        <v>767.051</v>
      </c>
      <c r="L46" s="22" t="s">
        <v>101</v>
      </c>
      <c r="M46" s="22" t="s">
        <v>570</v>
      </c>
    </row>
    <row r="47" spans="1:13" ht="0.75" customHeight="1" hidden="1">
      <c r="A47" s="19" t="s">
        <v>160</v>
      </c>
      <c r="B47" s="20" t="s">
        <v>161</v>
      </c>
      <c r="C47" s="21">
        <v>53005.5</v>
      </c>
      <c r="D47" s="26"/>
      <c r="E47" s="121"/>
      <c r="F47" s="21">
        <v>1755.1</v>
      </c>
      <c r="G47" s="131"/>
      <c r="H47" s="9">
        <v>0</v>
      </c>
      <c r="I47" s="9"/>
      <c r="J47" s="9"/>
      <c r="K47" s="9"/>
      <c r="L47" s="9"/>
      <c r="M47" s="10"/>
    </row>
    <row r="48" spans="1:13" s="102" customFormat="1" ht="36" customHeight="1">
      <c r="A48" s="100">
        <v>1901100</v>
      </c>
      <c r="B48" s="101" t="s">
        <v>121</v>
      </c>
      <c r="C48" s="21">
        <v>20000</v>
      </c>
      <c r="D48" s="23"/>
      <c r="E48" s="23"/>
      <c r="F48" s="21">
        <v>1000</v>
      </c>
      <c r="G48" s="131"/>
      <c r="H48" s="103">
        <v>1000</v>
      </c>
      <c r="I48" s="108">
        <v>1000</v>
      </c>
      <c r="J48" s="108">
        <v>3.006</v>
      </c>
      <c r="K48" s="108">
        <v>996.994</v>
      </c>
      <c r="L48" s="22" t="s">
        <v>101</v>
      </c>
      <c r="M48" s="23" t="s">
        <v>122</v>
      </c>
    </row>
    <row r="49" spans="1:13" ht="38.25" customHeight="1" hidden="1">
      <c r="A49" s="14" t="s">
        <v>596</v>
      </c>
      <c r="B49" s="15" t="s">
        <v>597</v>
      </c>
      <c r="C49" s="16"/>
      <c r="D49" s="17"/>
      <c r="E49" s="17"/>
      <c r="F49" s="25">
        <f>F50</f>
        <v>14000</v>
      </c>
      <c r="G49" s="131"/>
      <c r="H49" s="18"/>
      <c r="I49" s="9"/>
      <c r="J49" s="9"/>
      <c r="K49" s="9"/>
      <c r="L49" s="18"/>
      <c r="M49" s="17"/>
    </row>
    <row r="50" spans="1:13" ht="35.25" customHeight="1" hidden="1">
      <c r="A50" s="44">
        <v>2101210</v>
      </c>
      <c r="B50" s="30" t="s">
        <v>598</v>
      </c>
      <c r="C50" s="21">
        <v>210398</v>
      </c>
      <c r="D50" s="22" t="s">
        <v>46</v>
      </c>
      <c r="E50" s="22"/>
      <c r="F50" s="21">
        <v>14000</v>
      </c>
      <c r="G50" s="131"/>
      <c r="H50" s="9"/>
      <c r="I50" s="9"/>
      <c r="J50" s="9"/>
      <c r="K50" s="9"/>
      <c r="L50" s="9"/>
      <c r="M50" s="22" t="s">
        <v>571</v>
      </c>
    </row>
    <row r="51" spans="1:13" ht="25.5">
      <c r="A51" s="14" t="s">
        <v>162</v>
      </c>
      <c r="B51" s="15" t="s">
        <v>163</v>
      </c>
      <c r="C51" s="16"/>
      <c r="D51" s="17"/>
      <c r="E51" s="17"/>
      <c r="F51" s="25">
        <f>SUM(F52:F55)</f>
        <v>34207.2</v>
      </c>
      <c r="G51" s="17"/>
      <c r="H51" s="25">
        <f>SUM(H52:H55)</f>
        <v>12403.9</v>
      </c>
      <c r="I51" s="25">
        <f>SUM(I52:I55)</f>
        <v>0</v>
      </c>
      <c r="J51" s="25">
        <f>SUM(J52:J55)</f>
        <v>0</v>
      </c>
      <c r="K51" s="25">
        <f>SUM(K52:K55)</f>
        <v>0</v>
      </c>
      <c r="L51" s="18"/>
      <c r="M51" s="17"/>
    </row>
    <row r="52" spans="1:13" ht="54" customHeight="1">
      <c r="A52" s="19" t="s">
        <v>164</v>
      </c>
      <c r="B52" s="20" t="s">
        <v>165</v>
      </c>
      <c r="C52" s="21">
        <v>110000</v>
      </c>
      <c r="D52" s="6" t="s">
        <v>166</v>
      </c>
      <c r="E52" s="26"/>
      <c r="F52" s="21">
        <v>10147</v>
      </c>
      <c r="G52" s="22" t="s">
        <v>572</v>
      </c>
      <c r="H52" s="21">
        <v>4107.2</v>
      </c>
      <c r="I52" s="21"/>
      <c r="J52" s="21"/>
      <c r="K52" s="21"/>
      <c r="L52" s="22" t="s">
        <v>544</v>
      </c>
      <c r="M52" s="22" t="s">
        <v>545</v>
      </c>
    </row>
    <row r="53" spans="1:13" ht="76.5" hidden="1">
      <c r="A53" s="19" t="s">
        <v>167</v>
      </c>
      <c r="B53" s="20" t="s">
        <v>168</v>
      </c>
      <c r="C53" s="21">
        <v>38200</v>
      </c>
      <c r="D53" s="6" t="s">
        <v>166</v>
      </c>
      <c r="E53" s="26"/>
      <c r="F53" s="31"/>
      <c r="G53" s="26"/>
      <c r="H53" s="21"/>
      <c r="I53" s="21"/>
      <c r="J53" s="21"/>
      <c r="K53" s="21"/>
      <c r="L53" s="21"/>
      <c r="M53" s="22"/>
    </row>
    <row r="54" spans="1:13" ht="106.5" customHeight="1">
      <c r="A54" s="19" t="s">
        <v>171</v>
      </c>
      <c r="B54" s="20" t="s">
        <v>175</v>
      </c>
      <c r="C54" s="21">
        <v>120000</v>
      </c>
      <c r="D54" s="6" t="s">
        <v>166</v>
      </c>
      <c r="E54" s="26"/>
      <c r="F54" s="21">
        <v>9960.2</v>
      </c>
      <c r="G54" s="22" t="s">
        <v>5</v>
      </c>
      <c r="H54" s="21">
        <v>5296.7</v>
      </c>
      <c r="I54" s="21"/>
      <c r="J54" s="21"/>
      <c r="K54" s="21"/>
      <c r="L54" s="22" t="s">
        <v>468</v>
      </c>
      <c r="M54" s="22" t="s">
        <v>44</v>
      </c>
    </row>
    <row r="55" spans="1:13" ht="84" customHeight="1">
      <c r="A55" s="19" t="s">
        <v>176</v>
      </c>
      <c r="B55" s="20" t="s">
        <v>177</v>
      </c>
      <c r="C55" s="21">
        <v>75000</v>
      </c>
      <c r="D55" s="6" t="s">
        <v>166</v>
      </c>
      <c r="E55" s="26"/>
      <c r="F55" s="21">
        <v>14100</v>
      </c>
      <c r="G55" s="22" t="s">
        <v>572</v>
      </c>
      <c r="H55" s="21">
        <v>3000</v>
      </c>
      <c r="I55" s="21"/>
      <c r="J55" s="21"/>
      <c r="K55" s="21"/>
      <c r="L55" s="22" t="s">
        <v>468</v>
      </c>
      <c r="M55" s="22" t="s">
        <v>275</v>
      </c>
    </row>
    <row r="56" spans="1:13" ht="43.5" customHeight="1" hidden="1">
      <c r="A56" s="19" t="s">
        <v>178</v>
      </c>
      <c r="B56" s="20" t="s">
        <v>179</v>
      </c>
      <c r="C56" s="21">
        <v>63670</v>
      </c>
      <c r="D56" s="6" t="s">
        <v>166</v>
      </c>
      <c r="E56" s="26"/>
      <c r="F56" s="31"/>
      <c r="G56" s="26"/>
      <c r="H56" s="21"/>
      <c r="I56" s="21"/>
      <c r="J56" s="21"/>
      <c r="K56" s="21"/>
      <c r="L56" s="21"/>
      <c r="M56" s="10"/>
    </row>
    <row r="57" spans="1:13" ht="27">
      <c r="A57" s="32" t="s">
        <v>180</v>
      </c>
      <c r="B57" s="33" t="s">
        <v>181</v>
      </c>
      <c r="C57" s="34"/>
      <c r="D57" s="35"/>
      <c r="E57" s="35"/>
      <c r="F57" s="45">
        <f>SUM(F60:F66)</f>
        <v>7450</v>
      </c>
      <c r="G57" s="35"/>
      <c r="H57" s="45">
        <f>SUM(H58:H66)</f>
        <v>6648.380999999999</v>
      </c>
      <c r="I57" s="45">
        <f>SUM(I58:I66)</f>
        <v>1436.007</v>
      </c>
      <c r="J57" s="45">
        <f>SUM(J58:J66)</f>
        <v>1362.683</v>
      </c>
      <c r="K57" s="45">
        <f>SUM(K58:K66)</f>
        <v>73.323</v>
      </c>
      <c r="L57" s="36"/>
      <c r="M57" s="35"/>
    </row>
    <row r="58" spans="1:13" ht="39" customHeight="1">
      <c r="A58" s="19" t="s">
        <v>182</v>
      </c>
      <c r="B58" s="20" t="s">
        <v>183</v>
      </c>
      <c r="C58" s="21">
        <v>10108.2</v>
      </c>
      <c r="D58" s="22" t="s">
        <v>184</v>
      </c>
      <c r="E58" s="10"/>
      <c r="F58" s="9"/>
      <c r="G58" s="28" t="s">
        <v>547</v>
      </c>
      <c r="H58" s="21">
        <v>98</v>
      </c>
      <c r="I58" s="21">
        <v>98</v>
      </c>
      <c r="J58" s="21">
        <v>98</v>
      </c>
      <c r="K58" s="21"/>
      <c r="L58" s="9"/>
      <c r="M58" s="46"/>
    </row>
    <row r="59" spans="1:13" ht="31.5" customHeight="1">
      <c r="A59" s="19" t="s">
        <v>185</v>
      </c>
      <c r="B59" s="20" t="s">
        <v>186</v>
      </c>
      <c r="C59" s="21">
        <v>87315.9</v>
      </c>
      <c r="D59" s="22" t="s">
        <v>184</v>
      </c>
      <c r="E59" s="10"/>
      <c r="F59" s="9"/>
      <c r="G59" s="10"/>
      <c r="H59" s="21">
        <v>165.2</v>
      </c>
      <c r="I59" s="21">
        <v>0</v>
      </c>
      <c r="J59" s="21">
        <v>0</v>
      </c>
      <c r="K59" s="21"/>
      <c r="L59" s="9"/>
      <c r="M59" s="46"/>
    </row>
    <row r="60" spans="1:13" ht="48.75" customHeight="1" hidden="1">
      <c r="A60" s="19">
        <v>2204130</v>
      </c>
      <c r="B60" s="30" t="s">
        <v>169</v>
      </c>
      <c r="C60" s="21">
        <v>18554.5</v>
      </c>
      <c r="D60" s="22" t="s">
        <v>184</v>
      </c>
      <c r="E60" s="10"/>
      <c r="F60" s="21"/>
      <c r="G60" s="22"/>
      <c r="H60" s="21"/>
      <c r="I60" s="9"/>
      <c r="J60" s="9"/>
      <c r="K60" s="9"/>
      <c r="L60" s="9"/>
      <c r="M60" s="46"/>
    </row>
    <row r="61" spans="1:13" ht="40.5" customHeight="1" hidden="1">
      <c r="A61" s="19" t="s">
        <v>187</v>
      </c>
      <c r="B61" s="20" t="s">
        <v>188</v>
      </c>
      <c r="C61" s="21">
        <v>161290.2</v>
      </c>
      <c r="D61" s="22" t="s">
        <v>184</v>
      </c>
      <c r="E61" s="10"/>
      <c r="F61" s="21">
        <v>800</v>
      </c>
      <c r="G61" s="22"/>
      <c r="H61" s="9"/>
      <c r="I61" s="9"/>
      <c r="J61" s="9"/>
      <c r="K61" s="9"/>
      <c r="L61" s="9"/>
      <c r="M61" s="22"/>
    </row>
    <row r="62" spans="1:13" ht="38.25" hidden="1">
      <c r="A62" s="19" t="s">
        <v>191</v>
      </c>
      <c r="B62" s="20" t="s">
        <v>192</v>
      </c>
      <c r="C62" s="21">
        <v>1621.8</v>
      </c>
      <c r="D62" s="22" t="s">
        <v>184</v>
      </c>
      <c r="E62" s="10"/>
      <c r="F62" s="9"/>
      <c r="G62" s="22"/>
      <c r="H62" s="9"/>
      <c r="I62" s="9"/>
      <c r="J62" s="9"/>
      <c r="K62" s="9"/>
      <c r="L62" s="9"/>
      <c r="M62" s="47"/>
    </row>
    <row r="63" spans="1:13" ht="42.75" customHeight="1">
      <c r="A63" s="19" t="s">
        <v>193</v>
      </c>
      <c r="B63" s="20" t="s">
        <v>194</v>
      </c>
      <c r="C63" s="21">
        <v>21359.1</v>
      </c>
      <c r="D63" s="22" t="s">
        <v>184</v>
      </c>
      <c r="E63" s="10"/>
      <c r="F63" s="9"/>
      <c r="G63" s="22"/>
      <c r="H63" s="21">
        <v>742.08</v>
      </c>
      <c r="I63" s="21">
        <v>742.08</v>
      </c>
      <c r="J63" s="21">
        <v>734.575</v>
      </c>
      <c r="K63" s="21">
        <v>7.505</v>
      </c>
      <c r="L63" s="9"/>
      <c r="M63" s="47"/>
    </row>
    <row r="64" spans="1:13" ht="37.5" customHeight="1">
      <c r="A64" s="19" t="s">
        <v>195</v>
      </c>
      <c r="B64" s="20" t="s">
        <v>196</v>
      </c>
      <c r="C64" s="21">
        <v>167216.3</v>
      </c>
      <c r="D64" s="22" t="s">
        <v>184</v>
      </c>
      <c r="E64" s="10"/>
      <c r="F64" s="21">
        <v>500</v>
      </c>
      <c r="G64" s="28" t="s">
        <v>547</v>
      </c>
      <c r="H64" s="21">
        <v>439.768</v>
      </c>
      <c r="I64" s="21">
        <v>439.768</v>
      </c>
      <c r="J64" s="21">
        <v>374.175</v>
      </c>
      <c r="K64" s="21">
        <v>65.593</v>
      </c>
      <c r="L64" s="21"/>
      <c r="M64" s="46"/>
    </row>
    <row r="65" spans="1:13" ht="48.75" customHeight="1">
      <c r="A65" s="19" t="s">
        <v>197</v>
      </c>
      <c r="B65" s="20" t="s">
        <v>198</v>
      </c>
      <c r="C65" s="21">
        <v>19636.8</v>
      </c>
      <c r="D65" s="22" t="s">
        <v>184</v>
      </c>
      <c r="E65" s="10"/>
      <c r="F65" s="21">
        <v>350</v>
      </c>
      <c r="G65" s="28" t="s">
        <v>547</v>
      </c>
      <c r="H65" s="21">
        <v>156.159</v>
      </c>
      <c r="I65" s="21">
        <v>156.159</v>
      </c>
      <c r="J65" s="21">
        <v>155.933</v>
      </c>
      <c r="K65" s="21">
        <v>0.225</v>
      </c>
      <c r="L65" s="21"/>
      <c r="M65" s="46"/>
    </row>
    <row r="66" spans="1:13" ht="103.5" customHeight="1">
      <c r="A66" s="19" t="s">
        <v>199</v>
      </c>
      <c r="B66" s="20" t="s">
        <v>200</v>
      </c>
      <c r="C66" s="21">
        <v>161630</v>
      </c>
      <c r="D66" s="22" t="s">
        <v>184</v>
      </c>
      <c r="E66" s="10"/>
      <c r="F66" s="21">
        <v>5800</v>
      </c>
      <c r="G66" s="22"/>
      <c r="H66" s="21">
        <v>5047.174</v>
      </c>
      <c r="I66" s="21"/>
      <c r="J66" s="21"/>
      <c r="K66" s="21"/>
      <c r="L66" s="9"/>
      <c r="M66" s="22" t="s">
        <v>94</v>
      </c>
    </row>
    <row r="67" spans="1:13" ht="63.75" hidden="1">
      <c r="A67" s="19" t="s">
        <v>201</v>
      </c>
      <c r="B67" s="20" t="s">
        <v>202</v>
      </c>
      <c r="C67" s="21">
        <v>4527</v>
      </c>
      <c r="D67" s="6" t="s">
        <v>184</v>
      </c>
      <c r="E67" s="26"/>
      <c r="F67" s="31"/>
      <c r="G67" s="26"/>
      <c r="H67" s="9"/>
      <c r="I67" s="9"/>
      <c r="J67" s="9"/>
      <c r="K67" s="9"/>
      <c r="L67" s="9"/>
      <c r="M67" s="10"/>
    </row>
    <row r="68" spans="1:13" ht="39.75" customHeight="1">
      <c r="A68" s="14" t="s">
        <v>203</v>
      </c>
      <c r="B68" s="15" t="s">
        <v>204</v>
      </c>
      <c r="C68" s="16"/>
      <c r="D68" s="17"/>
      <c r="E68" s="17"/>
      <c r="F68" s="18">
        <f>SUM(F69)</f>
        <v>0</v>
      </c>
      <c r="G68" s="17"/>
      <c r="H68" s="25">
        <f>SUM(H69)</f>
        <v>8537.8</v>
      </c>
      <c r="I68" s="25">
        <f>SUM(I69)</f>
        <v>8161.953</v>
      </c>
      <c r="J68" s="25">
        <f>SUM(J69)</f>
        <v>8161.953</v>
      </c>
      <c r="K68" s="25">
        <f>SUM(K69)</f>
        <v>0</v>
      </c>
      <c r="L68" s="18"/>
      <c r="M68" s="17"/>
    </row>
    <row r="69" spans="1:13" ht="135">
      <c r="A69" s="19" t="s">
        <v>205</v>
      </c>
      <c r="B69" s="30" t="s">
        <v>206</v>
      </c>
      <c r="C69" s="21">
        <v>283348.6</v>
      </c>
      <c r="D69" s="22" t="s">
        <v>320</v>
      </c>
      <c r="E69" s="10"/>
      <c r="F69" s="9"/>
      <c r="G69" s="22" t="s">
        <v>6</v>
      </c>
      <c r="H69" s="21">
        <v>8537.8</v>
      </c>
      <c r="I69" s="21">
        <v>8161.953</v>
      </c>
      <c r="J69" s="21">
        <v>8161.953</v>
      </c>
      <c r="K69" s="21">
        <v>0</v>
      </c>
      <c r="L69" s="22" t="s">
        <v>573</v>
      </c>
      <c r="M69" s="24"/>
    </row>
    <row r="70" spans="1:13" ht="26.25" customHeight="1">
      <c r="A70" s="14" t="s">
        <v>207</v>
      </c>
      <c r="B70" s="48" t="s">
        <v>208</v>
      </c>
      <c r="C70" s="16"/>
      <c r="D70" s="17"/>
      <c r="E70" s="17"/>
      <c r="F70" s="25">
        <f>SUM(F73:F77)</f>
        <v>135347.19999999998</v>
      </c>
      <c r="G70" s="17"/>
      <c r="H70" s="25">
        <f>SUM(H73:H77)</f>
        <v>68192.6</v>
      </c>
      <c r="I70" s="25">
        <f>SUM(I73:I77)</f>
        <v>81.6</v>
      </c>
      <c r="J70" s="25">
        <f>SUM(J73:J77)</f>
        <v>27.914</v>
      </c>
      <c r="K70" s="25">
        <f>SUM(K73:K77)</f>
        <v>53.686</v>
      </c>
      <c r="L70" s="18"/>
      <c r="M70" s="17"/>
    </row>
    <row r="71" spans="1:13" ht="89.25" hidden="1">
      <c r="A71" s="19" t="s">
        <v>209</v>
      </c>
      <c r="B71" s="20" t="s">
        <v>210</v>
      </c>
      <c r="C71" s="21">
        <v>63377.3</v>
      </c>
      <c r="D71" s="6" t="s">
        <v>97</v>
      </c>
      <c r="E71" s="26"/>
      <c r="F71" s="31"/>
      <c r="G71" s="26"/>
      <c r="H71" s="9"/>
      <c r="I71" s="9"/>
      <c r="J71" s="9"/>
      <c r="K71" s="9"/>
      <c r="L71" s="9"/>
      <c r="M71" s="10"/>
    </row>
    <row r="72" spans="1:13" ht="56.25" hidden="1">
      <c r="A72" s="19" t="s">
        <v>211</v>
      </c>
      <c r="B72" s="20" t="s">
        <v>212</v>
      </c>
      <c r="C72" s="21">
        <v>500</v>
      </c>
      <c r="D72" s="6" t="s">
        <v>97</v>
      </c>
      <c r="E72" s="6" t="s">
        <v>213</v>
      </c>
      <c r="F72" s="8"/>
      <c r="G72" s="6" t="s">
        <v>607</v>
      </c>
      <c r="H72" s="9"/>
      <c r="I72" s="9"/>
      <c r="J72" s="9"/>
      <c r="K72" s="9"/>
      <c r="L72" s="9"/>
      <c r="M72" s="10"/>
    </row>
    <row r="73" spans="1:13" ht="33.75" customHeight="1">
      <c r="A73" s="19" t="s">
        <v>214</v>
      </c>
      <c r="B73" s="20" t="s">
        <v>215</v>
      </c>
      <c r="C73" s="21">
        <v>273035.5</v>
      </c>
      <c r="D73" s="22" t="s">
        <v>97</v>
      </c>
      <c r="E73" s="22" t="s">
        <v>213</v>
      </c>
      <c r="F73" s="97">
        <v>33176</v>
      </c>
      <c r="G73" s="98" t="s">
        <v>548</v>
      </c>
      <c r="H73" s="96">
        <v>11646</v>
      </c>
      <c r="I73" s="96"/>
      <c r="J73" s="96"/>
      <c r="K73" s="96"/>
      <c r="L73" s="22" t="s">
        <v>468</v>
      </c>
      <c r="M73" s="141" t="s">
        <v>557</v>
      </c>
    </row>
    <row r="74" spans="1:13" ht="35.25" customHeight="1">
      <c r="A74" s="19" t="s">
        <v>216</v>
      </c>
      <c r="B74" s="20" t="s">
        <v>217</v>
      </c>
      <c r="C74" s="21">
        <v>43392.6</v>
      </c>
      <c r="D74" s="22" t="s">
        <v>97</v>
      </c>
      <c r="E74" s="10"/>
      <c r="F74" s="97">
        <v>19775.9</v>
      </c>
      <c r="G74" s="98" t="s">
        <v>549</v>
      </c>
      <c r="H74" s="96">
        <v>665.7</v>
      </c>
      <c r="I74" s="96"/>
      <c r="J74" s="96"/>
      <c r="K74" s="96"/>
      <c r="L74" s="22" t="s">
        <v>468</v>
      </c>
      <c r="M74" s="141"/>
    </row>
    <row r="75" spans="1:13" ht="63" customHeight="1">
      <c r="A75" s="19" t="s">
        <v>218</v>
      </c>
      <c r="B75" s="20" t="s">
        <v>220</v>
      </c>
      <c r="C75" s="21">
        <v>685402.3</v>
      </c>
      <c r="D75" s="22" t="s">
        <v>97</v>
      </c>
      <c r="E75" s="10"/>
      <c r="F75" s="97">
        <v>34578</v>
      </c>
      <c r="G75" s="98" t="s">
        <v>550</v>
      </c>
      <c r="H75" s="96">
        <v>23479.6</v>
      </c>
      <c r="I75" s="96">
        <v>81.6</v>
      </c>
      <c r="J75" s="96">
        <v>27.914</v>
      </c>
      <c r="K75" s="96">
        <v>53.686</v>
      </c>
      <c r="L75" s="22" t="s">
        <v>468</v>
      </c>
      <c r="M75" s="22"/>
    </row>
    <row r="76" spans="1:13" ht="51.75" customHeight="1">
      <c r="A76" s="19" t="s">
        <v>221</v>
      </c>
      <c r="B76" s="20" t="s">
        <v>222</v>
      </c>
      <c r="C76" s="21">
        <v>528162.3</v>
      </c>
      <c r="D76" s="22" t="s">
        <v>97</v>
      </c>
      <c r="E76" s="10"/>
      <c r="F76" s="97">
        <v>31360.2</v>
      </c>
      <c r="G76" s="98" t="s">
        <v>551</v>
      </c>
      <c r="H76" s="96">
        <v>31360.2</v>
      </c>
      <c r="I76" s="49"/>
      <c r="J76" s="49"/>
      <c r="K76" s="49"/>
      <c r="L76" s="22" t="s">
        <v>468</v>
      </c>
      <c r="M76" s="22"/>
    </row>
    <row r="77" spans="1:13" ht="39.75" customHeight="1">
      <c r="A77" s="19" t="s">
        <v>223</v>
      </c>
      <c r="B77" s="20" t="s">
        <v>224</v>
      </c>
      <c r="C77" s="21">
        <v>20710</v>
      </c>
      <c r="D77" s="22" t="s">
        <v>97</v>
      </c>
      <c r="E77" s="10"/>
      <c r="F77" s="97">
        <v>16457.1</v>
      </c>
      <c r="G77" s="98" t="s">
        <v>552</v>
      </c>
      <c r="H77" s="96">
        <v>1041.1</v>
      </c>
      <c r="I77" s="49"/>
      <c r="J77" s="49"/>
      <c r="K77" s="49"/>
      <c r="L77" s="22" t="s">
        <v>468</v>
      </c>
      <c r="M77" s="22"/>
    </row>
    <row r="78" spans="1:13" ht="24" customHeight="1">
      <c r="A78" s="14" t="s">
        <v>225</v>
      </c>
      <c r="B78" s="15" t="s">
        <v>226</v>
      </c>
      <c r="C78" s="16"/>
      <c r="D78" s="17"/>
      <c r="E78" s="17"/>
      <c r="F78" s="18">
        <f>SUM(F79:F80)</f>
        <v>0</v>
      </c>
      <c r="G78" s="17"/>
      <c r="H78" s="25">
        <f>SUM(H79:H80)</f>
        <v>33578</v>
      </c>
      <c r="I78" s="25">
        <f>SUM(I79:I80)</f>
        <v>23520.2</v>
      </c>
      <c r="J78" s="25">
        <f>SUM(J79:J80)</f>
        <v>23520.2</v>
      </c>
      <c r="K78" s="25">
        <f>SUM(K79:K80)</f>
        <v>0</v>
      </c>
      <c r="L78" s="18"/>
      <c r="M78" s="17"/>
    </row>
    <row r="79" spans="1:13" ht="115.5" customHeight="1">
      <c r="A79" s="19" t="s">
        <v>227</v>
      </c>
      <c r="B79" s="20" t="s">
        <v>229</v>
      </c>
      <c r="C79" s="21">
        <v>566000</v>
      </c>
      <c r="D79" s="22" t="s">
        <v>230</v>
      </c>
      <c r="E79" s="10"/>
      <c r="F79" s="9"/>
      <c r="G79" s="22" t="s">
        <v>556</v>
      </c>
      <c r="H79" s="21">
        <v>27543.3</v>
      </c>
      <c r="I79" s="21">
        <v>23520.2</v>
      </c>
      <c r="J79" s="21">
        <v>23520.2</v>
      </c>
      <c r="K79" s="21"/>
      <c r="L79" s="22" t="s">
        <v>130</v>
      </c>
      <c r="M79" s="22" t="s">
        <v>7</v>
      </c>
    </row>
    <row r="80" spans="1:13" ht="82.5" customHeight="1">
      <c r="A80" s="19" t="s">
        <v>231</v>
      </c>
      <c r="B80" s="20" t="s">
        <v>232</v>
      </c>
      <c r="C80" s="21">
        <v>45000</v>
      </c>
      <c r="D80" s="6" t="s">
        <v>230</v>
      </c>
      <c r="E80" s="26"/>
      <c r="F80" s="31"/>
      <c r="G80" s="22" t="s">
        <v>553</v>
      </c>
      <c r="H80" s="21">
        <v>6034.7</v>
      </c>
      <c r="I80" s="21"/>
      <c r="J80" s="21"/>
      <c r="K80" s="21"/>
      <c r="L80" s="22" t="s">
        <v>573</v>
      </c>
      <c r="M80" s="22" t="s">
        <v>53</v>
      </c>
    </row>
    <row r="81" spans="1:13" ht="25.5">
      <c r="A81" s="14" t="s">
        <v>233</v>
      </c>
      <c r="B81" s="15" t="s">
        <v>234</v>
      </c>
      <c r="C81" s="16"/>
      <c r="D81" s="17"/>
      <c r="E81" s="17"/>
      <c r="F81" s="25">
        <f>SUM(F82:F84)</f>
        <v>160069.2</v>
      </c>
      <c r="G81" s="17"/>
      <c r="H81" s="25">
        <f>SUM(H82:H84)</f>
        <v>4000</v>
      </c>
      <c r="I81" s="25">
        <f>SUM(I82:I84)</f>
        <v>3114</v>
      </c>
      <c r="J81" s="25">
        <f>SUM(J82:J84)</f>
        <v>3114</v>
      </c>
      <c r="K81" s="25">
        <f>SUM(K82:K84)</f>
        <v>0</v>
      </c>
      <c r="L81" s="18"/>
      <c r="M81" s="17"/>
    </row>
    <row r="82" spans="1:13" ht="96" customHeight="1" hidden="1">
      <c r="A82" s="19" t="s">
        <v>235</v>
      </c>
      <c r="B82" s="20" t="s">
        <v>237</v>
      </c>
      <c r="C82" s="21">
        <v>9391.3</v>
      </c>
      <c r="D82" s="22"/>
      <c r="E82" s="22" t="s">
        <v>239</v>
      </c>
      <c r="F82" s="21">
        <v>5200</v>
      </c>
      <c r="G82" s="50" t="s">
        <v>415</v>
      </c>
      <c r="H82" s="9"/>
      <c r="I82" s="9"/>
      <c r="J82" s="9"/>
      <c r="K82" s="9"/>
      <c r="L82" s="9"/>
      <c r="M82" s="6" t="s">
        <v>304</v>
      </c>
    </row>
    <row r="83" spans="1:13" ht="89.25" customHeight="1" hidden="1">
      <c r="A83" s="19" t="s">
        <v>240</v>
      </c>
      <c r="B83" s="20" t="s">
        <v>243</v>
      </c>
      <c r="C83" s="21">
        <v>90048.3</v>
      </c>
      <c r="D83" s="22"/>
      <c r="E83" s="22" t="s">
        <v>239</v>
      </c>
      <c r="F83" s="21">
        <v>150</v>
      </c>
      <c r="G83" s="50" t="s">
        <v>416</v>
      </c>
      <c r="H83" s="9"/>
      <c r="I83" s="9"/>
      <c r="J83" s="9"/>
      <c r="K83" s="9"/>
      <c r="L83" s="9"/>
      <c r="M83" s="6" t="s">
        <v>414</v>
      </c>
    </row>
    <row r="84" spans="1:13" ht="116.25" customHeight="1">
      <c r="A84" s="19" t="s">
        <v>244</v>
      </c>
      <c r="B84" s="20" t="s">
        <v>246</v>
      </c>
      <c r="C84" s="21">
        <v>267115.6</v>
      </c>
      <c r="D84" s="22"/>
      <c r="E84" s="22" t="s">
        <v>239</v>
      </c>
      <c r="F84" s="21">
        <v>154719.2</v>
      </c>
      <c r="G84" s="50" t="s">
        <v>617</v>
      </c>
      <c r="H84" s="21">
        <v>4000</v>
      </c>
      <c r="I84" s="21">
        <v>3114</v>
      </c>
      <c r="J84" s="21">
        <v>3114</v>
      </c>
      <c r="K84" s="21"/>
      <c r="L84" s="9"/>
      <c r="M84" s="50" t="s">
        <v>413</v>
      </c>
    </row>
    <row r="85" spans="1:13" ht="140.25" customHeight="1" hidden="1">
      <c r="A85" s="19" t="s">
        <v>247</v>
      </c>
      <c r="B85" s="20" t="s">
        <v>248</v>
      </c>
      <c r="C85" s="21">
        <v>62778.9</v>
      </c>
      <c r="D85" s="22"/>
      <c r="E85" s="22" t="s">
        <v>239</v>
      </c>
      <c r="F85" s="23"/>
      <c r="G85" s="22"/>
      <c r="H85" s="9"/>
      <c r="I85" s="9"/>
      <c r="J85" s="9"/>
      <c r="K85" s="9"/>
      <c r="L85" s="9"/>
      <c r="M85" s="22" t="s">
        <v>574</v>
      </c>
    </row>
    <row r="86" spans="1:13" ht="27.75" customHeight="1" hidden="1">
      <c r="A86" s="32" t="s">
        <v>249</v>
      </c>
      <c r="B86" s="33" t="s">
        <v>250</v>
      </c>
      <c r="C86" s="34"/>
      <c r="D86" s="35"/>
      <c r="E86" s="35"/>
      <c r="F86" s="36"/>
      <c r="G86" s="35"/>
      <c r="H86" s="36"/>
      <c r="I86" s="9"/>
      <c r="J86" s="9"/>
      <c r="K86" s="9"/>
      <c r="L86" s="36"/>
      <c r="M86" s="36"/>
    </row>
    <row r="87" spans="1:13" ht="129" customHeight="1" hidden="1">
      <c r="A87" s="19" t="s">
        <v>251</v>
      </c>
      <c r="B87" s="20" t="s">
        <v>252</v>
      </c>
      <c r="C87" s="21">
        <v>180000</v>
      </c>
      <c r="D87" s="22" t="s">
        <v>253</v>
      </c>
      <c r="E87" s="22" t="s">
        <v>239</v>
      </c>
      <c r="F87" s="23"/>
      <c r="G87" s="22"/>
      <c r="H87" s="9"/>
      <c r="I87" s="9"/>
      <c r="J87" s="9"/>
      <c r="K87" s="9"/>
      <c r="L87" s="6" t="s">
        <v>555</v>
      </c>
      <c r="M87" s="22" t="s">
        <v>132</v>
      </c>
    </row>
    <row r="88" spans="1:13" ht="28.5" customHeight="1" hidden="1">
      <c r="A88" s="32" t="s">
        <v>254</v>
      </c>
      <c r="B88" s="33" t="s">
        <v>255</v>
      </c>
      <c r="C88" s="34"/>
      <c r="D88" s="35"/>
      <c r="E88" s="35"/>
      <c r="F88" s="45">
        <f>SUM(F89)</f>
        <v>19594</v>
      </c>
      <c r="G88" s="35"/>
      <c r="H88" s="36"/>
      <c r="I88" s="9"/>
      <c r="J88" s="9"/>
      <c r="K88" s="9"/>
      <c r="L88" s="36"/>
      <c r="M88" s="36"/>
    </row>
    <row r="89" spans="1:13" ht="83.25" customHeight="1" hidden="1">
      <c r="A89" s="19" t="s">
        <v>256</v>
      </c>
      <c r="B89" s="20" t="s">
        <v>257</v>
      </c>
      <c r="C89" s="21">
        <v>500000</v>
      </c>
      <c r="D89" s="22" t="s">
        <v>46</v>
      </c>
      <c r="E89" s="26"/>
      <c r="F89" s="21">
        <v>19594</v>
      </c>
      <c r="G89" s="22" t="s">
        <v>575</v>
      </c>
      <c r="H89" s="9"/>
      <c r="I89" s="9"/>
      <c r="J89" s="9"/>
      <c r="K89" s="9"/>
      <c r="L89" s="9"/>
      <c r="M89" s="22" t="s">
        <v>576</v>
      </c>
    </row>
    <row r="90" spans="1:13" ht="27">
      <c r="A90" s="32" t="s">
        <v>258</v>
      </c>
      <c r="B90" s="33" t="s">
        <v>259</v>
      </c>
      <c r="C90" s="34"/>
      <c r="D90" s="35"/>
      <c r="E90" s="35"/>
      <c r="F90" s="51">
        <f>SUM(F92:F95)</f>
        <v>49049.9</v>
      </c>
      <c r="G90" s="35"/>
      <c r="H90" s="51">
        <f>SUM(H92:H95)</f>
        <v>27200.4</v>
      </c>
      <c r="I90" s="51">
        <f>SUM(I92:I95)</f>
        <v>18591.7</v>
      </c>
      <c r="J90" s="51">
        <f>SUM(J92:J95)</f>
        <v>18065.818</v>
      </c>
      <c r="K90" s="51">
        <f>SUM(K92:K95)</f>
        <v>525.882</v>
      </c>
      <c r="L90" s="36"/>
      <c r="M90" s="35"/>
    </row>
    <row r="91" spans="1:13" ht="78.75" hidden="1">
      <c r="A91" s="19" t="s">
        <v>260</v>
      </c>
      <c r="B91" s="20" t="s">
        <v>261</v>
      </c>
      <c r="C91" s="21">
        <v>785.7</v>
      </c>
      <c r="D91" s="26"/>
      <c r="E91" s="22" t="s">
        <v>262</v>
      </c>
      <c r="F91" s="23"/>
      <c r="G91" s="22"/>
      <c r="H91" s="9"/>
      <c r="I91" s="9"/>
      <c r="J91" s="9"/>
      <c r="K91" s="9"/>
      <c r="L91" s="9"/>
      <c r="M91" s="10"/>
    </row>
    <row r="92" spans="1:13" ht="44.25" customHeight="1">
      <c r="A92" s="19">
        <v>2407050</v>
      </c>
      <c r="B92" s="30" t="s">
        <v>577</v>
      </c>
      <c r="C92" s="21">
        <v>1474561.6</v>
      </c>
      <c r="D92" s="70"/>
      <c r="E92" s="120" t="s">
        <v>262</v>
      </c>
      <c r="F92" s="21">
        <v>34697.4</v>
      </c>
      <c r="G92" s="41" t="s">
        <v>578</v>
      </c>
      <c r="H92" s="21">
        <v>26675.4</v>
      </c>
      <c r="I92" s="71">
        <v>18074.7</v>
      </c>
      <c r="J92" s="71">
        <v>17886.589</v>
      </c>
      <c r="K92" s="71">
        <v>188.111</v>
      </c>
      <c r="L92" s="41" t="s">
        <v>419</v>
      </c>
      <c r="M92" s="70"/>
    </row>
    <row r="93" spans="1:13" ht="50.25" customHeight="1">
      <c r="A93" s="19" t="s">
        <v>263</v>
      </c>
      <c r="B93" s="20" t="s">
        <v>264</v>
      </c>
      <c r="C93" s="21">
        <v>3260.8</v>
      </c>
      <c r="D93" s="10"/>
      <c r="E93" s="131"/>
      <c r="F93" s="21">
        <v>53.1</v>
      </c>
      <c r="G93" s="41" t="s">
        <v>578</v>
      </c>
      <c r="H93" s="21">
        <v>25</v>
      </c>
      <c r="I93" s="71">
        <v>17</v>
      </c>
      <c r="J93" s="71">
        <v>16.249</v>
      </c>
      <c r="K93" s="71">
        <v>0.751</v>
      </c>
      <c r="L93" s="41" t="s">
        <v>419</v>
      </c>
      <c r="M93" s="41"/>
    </row>
    <row r="94" spans="1:13" ht="38.25" customHeight="1">
      <c r="A94" s="19" t="s">
        <v>265</v>
      </c>
      <c r="B94" s="20" t="s">
        <v>266</v>
      </c>
      <c r="C94" s="21">
        <v>101500</v>
      </c>
      <c r="D94" s="22" t="s">
        <v>359</v>
      </c>
      <c r="E94" s="121"/>
      <c r="F94" s="21">
        <v>2450</v>
      </c>
      <c r="G94" s="22" t="s">
        <v>581</v>
      </c>
      <c r="H94" s="21">
        <v>500</v>
      </c>
      <c r="I94" s="72">
        <v>500</v>
      </c>
      <c r="J94" s="95">
        <v>162.98</v>
      </c>
      <c r="K94" s="72">
        <v>337.02</v>
      </c>
      <c r="L94" s="22" t="s">
        <v>369</v>
      </c>
      <c r="M94" s="22"/>
    </row>
    <row r="95" spans="1:13" ht="40.5" customHeight="1" hidden="1">
      <c r="A95" s="19" t="s">
        <v>267</v>
      </c>
      <c r="B95" s="20" t="s">
        <v>268</v>
      </c>
      <c r="C95" s="21">
        <v>20.9</v>
      </c>
      <c r="D95" s="6" t="s">
        <v>359</v>
      </c>
      <c r="E95" s="26"/>
      <c r="F95" s="21">
        <v>11849.4</v>
      </c>
      <c r="G95" s="22" t="s">
        <v>580</v>
      </c>
      <c r="H95" s="9"/>
      <c r="I95" s="9"/>
      <c r="J95" s="9"/>
      <c r="K95" s="9"/>
      <c r="L95" s="9"/>
      <c r="M95" s="41" t="s">
        <v>579</v>
      </c>
    </row>
    <row r="96" spans="1:13" ht="27" customHeight="1">
      <c r="A96" s="14" t="s">
        <v>269</v>
      </c>
      <c r="B96" s="15" t="s">
        <v>270</v>
      </c>
      <c r="C96" s="16"/>
      <c r="D96" s="17"/>
      <c r="E96" s="17"/>
      <c r="F96" s="18"/>
      <c r="G96" s="17"/>
      <c r="H96" s="25">
        <f>SUM(H97:H110)</f>
        <v>58002.799000000006</v>
      </c>
      <c r="I96" s="25">
        <f>SUM(I97:I110)</f>
        <v>51084.05699999999</v>
      </c>
      <c r="J96" s="25">
        <f>SUM(J97:J110)</f>
        <v>50950.059</v>
      </c>
      <c r="K96" s="25">
        <f>SUM(K97:K110)</f>
        <v>133.99800000000002</v>
      </c>
      <c r="L96" s="18"/>
      <c r="M96" s="17"/>
    </row>
    <row r="97" spans="1:13" ht="102" customHeight="1" hidden="1">
      <c r="A97" s="19" t="s">
        <v>271</v>
      </c>
      <c r="B97" s="20" t="s">
        <v>272</v>
      </c>
      <c r="C97" s="21">
        <v>78593.9</v>
      </c>
      <c r="D97" s="52" t="s">
        <v>253</v>
      </c>
      <c r="E97" s="26"/>
      <c r="F97" s="31"/>
      <c r="G97" s="53"/>
      <c r="H97" s="21"/>
      <c r="I97" s="21"/>
      <c r="J97" s="21"/>
      <c r="K97" s="21"/>
      <c r="L97" s="9"/>
      <c r="M97" s="10"/>
    </row>
    <row r="98" spans="1:13" ht="51" customHeight="1">
      <c r="A98" s="19" t="s">
        <v>273</v>
      </c>
      <c r="B98" s="20" t="s">
        <v>277</v>
      </c>
      <c r="C98" s="21">
        <v>5000</v>
      </c>
      <c r="D98" s="120" t="s">
        <v>253</v>
      </c>
      <c r="E98" s="10"/>
      <c r="F98" s="9"/>
      <c r="G98" s="54"/>
      <c r="H98" s="21">
        <v>212.23</v>
      </c>
      <c r="I98" s="21">
        <v>146.017</v>
      </c>
      <c r="J98" s="21">
        <v>138.919</v>
      </c>
      <c r="K98" s="21">
        <v>7.098</v>
      </c>
      <c r="L98" s="9"/>
      <c r="M98" s="124" t="s">
        <v>131</v>
      </c>
    </row>
    <row r="99" spans="1:13" ht="51" customHeight="1">
      <c r="A99" s="19" t="s">
        <v>278</v>
      </c>
      <c r="B99" s="20" t="s">
        <v>279</v>
      </c>
      <c r="C99" s="21">
        <v>550003.9</v>
      </c>
      <c r="D99" s="131"/>
      <c r="E99" s="10"/>
      <c r="F99" s="9"/>
      <c r="G99" s="54"/>
      <c r="H99" s="21">
        <v>26335.4</v>
      </c>
      <c r="I99" s="21">
        <v>25988.424</v>
      </c>
      <c r="J99" s="21">
        <v>25948.342</v>
      </c>
      <c r="K99" s="21">
        <v>40.082</v>
      </c>
      <c r="L99" s="9"/>
      <c r="M99" s="124"/>
    </row>
    <row r="100" spans="1:13" ht="39.75" customHeight="1">
      <c r="A100" s="19">
        <v>2501160</v>
      </c>
      <c r="B100" s="20" t="s">
        <v>561</v>
      </c>
      <c r="C100" s="21">
        <v>3929.7</v>
      </c>
      <c r="D100" s="131"/>
      <c r="E100" s="10"/>
      <c r="F100" s="9"/>
      <c r="G100" s="54"/>
      <c r="H100" s="21">
        <v>141.439</v>
      </c>
      <c r="I100" s="21">
        <v>116.861</v>
      </c>
      <c r="J100" s="21">
        <v>116.858</v>
      </c>
      <c r="K100" s="21">
        <v>0.002</v>
      </c>
      <c r="L100" s="9"/>
      <c r="M100" s="124"/>
    </row>
    <row r="101" spans="1:13" ht="67.5" customHeight="1" hidden="1">
      <c r="A101" s="19" t="s">
        <v>280</v>
      </c>
      <c r="B101" s="20" t="s">
        <v>281</v>
      </c>
      <c r="C101" s="21">
        <v>11962.8</v>
      </c>
      <c r="D101" s="42"/>
      <c r="E101" s="10"/>
      <c r="F101" s="9"/>
      <c r="G101" s="54"/>
      <c r="H101" s="21"/>
      <c r="I101" s="21"/>
      <c r="J101" s="21"/>
      <c r="K101" s="21"/>
      <c r="L101" s="9"/>
      <c r="M101" s="124"/>
    </row>
    <row r="102" spans="1:13" ht="128.25" customHeight="1">
      <c r="A102" s="19">
        <v>2501200</v>
      </c>
      <c r="B102" s="30" t="s">
        <v>276</v>
      </c>
      <c r="C102" s="21">
        <v>595962.6</v>
      </c>
      <c r="D102" s="120" t="s">
        <v>253</v>
      </c>
      <c r="E102" s="10"/>
      <c r="F102" s="9"/>
      <c r="G102" s="54"/>
      <c r="H102" s="21">
        <v>3035.9</v>
      </c>
      <c r="I102" s="21">
        <v>1836.508</v>
      </c>
      <c r="J102" s="21">
        <v>1797.194</v>
      </c>
      <c r="K102" s="21">
        <v>39.314</v>
      </c>
      <c r="L102" s="9"/>
      <c r="M102" s="124"/>
    </row>
    <row r="103" spans="1:13" ht="68.25" customHeight="1">
      <c r="A103" s="19" t="s">
        <v>282</v>
      </c>
      <c r="B103" s="20" t="s">
        <v>283</v>
      </c>
      <c r="C103" s="21">
        <v>674100</v>
      </c>
      <c r="D103" s="131"/>
      <c r="E103" s="10"/>
      <c r="F103" s="9"/>
      <c r="G103" s="54"/>
      <c r="H103" s="21">
        <v>510.3</v>
      </c>
      <c r="I103" s="21">
        <v>484.318</v>
      </c>
      <c r="J103" s="21">
        <v>483</v>
      </c>
      <c r="K103" s="21">
        <v>1.318</v>
      </c>
      <c r="L103" s="9"/>
      <c r="M103" s="124"/>
    </row>
    <row r="104" spans="1:13" ht="128.25" customHeight="1">
      <c r="A104" s="19" t="s">
        <v>284</v>
      </c>
      <c r="B104" s="30" t="s">
        <v>285</v>
      </c>
      <c r="C104" s="21">
        <v>814470.9</v>
      </c>
      <c r="D104" s="131"/>
      <c r="E104" s="10"/>
      <c r="F104" s="9"/>
      <c r="G104" s="54"/>
      <c r="H104" s="21">
        <v>24133.88</v>
      </c>
      <c r="I104" s="21">
        <v>20365.996</v>
      </c>
      <c r="J104" s="21">
        <v>20363.351</v>
      </c>
      <c r="K104" s="21">
        <v>2.645</v>
      </c>
      <c r="L104" s="86"/>
      <c r="M104" s="50"/>
    </row>
    <row r="105" spans="1:13" ht="80.25" customHeight="1">
      <c r="A105" s="19">
        <v>2501250</v>
      </c>
      <c r="B105" s="73" t="s">
        <v>559</v>
      </c>
      <c r="C105" s="21">
        <v>46620.5</v>
      </c>
      <c r="D105" s="131"/>
      <c r="E105" s="10"/>
      <c r="F105" s="9"/>
      <c r="G105" s="54"/>
      <c r="H105" s="21">
        <v>2312.3</v>
      </c>
      <c r="I105" s="21">
        <v>1770.873</v>
      </c>
      <c r="J105" s="21">
        <v>1744.407</v>
      </c>
      <c r="K105" s="21">
        <v>26.467</v>
      </c>
      <c r="L105" s="9"/>
      <c r="M105" s="50"/>
    </row>
    <row r="106" spans="1:13" ht="81.75" customHeight="1">
      <c r="A106" s="19">
        <v>2501300</v>
      </c>
      <c r="B106" s="73" t="s">
        <v>560</v>
      </c>
      <c r="C106" s="21">
        <v>341.3</v>
      </c>
      <c r="D106" s="131"/>
      <c r="E106" s="10"/>
      <c r="F106" s="9"/>
      <c r="G106" s="54"/>
      <c r="H106" s="21">
        <v>10.35</v>
      </c>
      <c r="I106" s="21">
        <v>5.282</v>
      </c>
      <c r="J106" s="21">
        <v>5.227</v>
      </c>
      <c r="K106" s="21">
        <v>0.055</v>
      </c>
      <c r="L106" s="9"/>
      <c r="M106" s="50"/>
    </row>
    <row r="107" spans="1:13" ht="38.25" customHeight="1">
      <c r="A107" s="19">
        <v>2501360</v>
      </c>
      <c r="B107" s="20" t="s">
        <v>287</v>
      </c>
      <c r="C107" s="21">
        <v>385000</v>
      </c>
      <c r="D107" s="131"/>
      <c r="E107" s="10"/>
      <c r="F107" s="9"/>
      <c r="G107" s="54"/>
      <c r="H107" s="21">
        <v>29.4</v>
      </c>
      <c r="I107" s="21">
        <v>23.528</v>
      </c>
      <c r="J107" s="21">
        <v>16.974</v>
      </c>
      <c r="K107" s="21">
        <v>6.554</v>
      </c>
      <c r="L107" s="9"/>
      <c r="M107" s="50"/>
    </row>
    <row r="108" spans="1:13" ht="89.25" customHeight="1" hidden="1">
      <c r="A108" s="19" t="s">
        <v>288</v>
      </c>
      <c r="B108" s="20" t="s">
        <v>289</v>
      </c>
      <c r="C108" s="21">
        <v>11632.5</v>
      </c>
      <c r="D108" s="131"/>
      <c r="E108" s="10"/>
      <c r="F108" s="9"/>
      <c r="G108" s="122"/>
      <c r="H108" s="21"/>
      <c r="I108" s="21"/>
      <c r="J108" s="21"/>
      <c r="K108" s="21"/>
      <c r="L108" s="9"/>
      <c r="M108" s="50"/>
    </row>
    <row r="109" spans="1:13" ht="38.25" customHeight="1" hidden="1">
      <c r="A109" s="19" t="s">
        <v>290</v>
      </c>
      <c r="B109" s="20" t="s">
        <v>291</v>
      </c>
      <c r="C109" s="21">
        <v>25000</v>
      </c>
      <c r="D109" s="131"/>
      <c r="E109" s="22" t="s">
        <v>292</v>
      </c>
      <c r="F109" s="23"/>
      <c r="G109" s="122"/>
      <c r="H109" s="9"/>
      <c r="I109" s="9"/>
      <c r="J109" s="9"/>
      <c r="K109" s="9"/>
      <c r="L109" s="9"/>
      <c r="M109" s="50"/>
    </row>
    <row r="110" spans="1:13" ht="27" customHeight="1">
      <c r="A110" s="19" t="s">
        <v>293</v>
      </c>
      <c r="B110" s="20" t="s">
        <v>294</v>
      </c>
      <c r="C110" s="21">
        <v>31418.6</v>
      </c>
      <c r="D110" s="121"/>
      <c r="E110" s="10"/>
      <c r="F110" s="9"/>
      <c r="G110" s="123"/>
      <c r="H110" s="21">
        <v>1281.6</v>
      </c>
      <c r="I110" s="21">
        <v>346.25</v>
      </c>
      <c r="J110" s="21">
        <v>335.787</v>
      </c>
      <c r="K110" s="21">
        <v>10.463</v>
      </c>
      <c r="L110" s="9"/>
      <c r="M110" s="50"/>
    </row>
    <row r="111" spans="1:13" ht="27" hidden="1">
      <c r="A111" s="32" t="s">
        <v>295</v>
      </c>
      <c r="B111" s="33" t="s">
        <v>296</v>
      </c>
      <c r="C111" s="34"/>
      <c r="D111" s="35"/>
      <c r="E111" s="35"/>
      <c r="F111" s="36">
        <f>SUM(F112:F114)</f>
        <v>73977.9</v>
      </c>
      <c r="G111" s="35"/>
      <c r="H111" s="36"/>
      <c r="I111" s="9"/>
      <c r="J111" s="9"/>
      <c r="K111" s="9"/>
      <c r="L111" s="36"/>
      <c r="M111" s="35"/>
    </row>
    <row r="112" spans="1:13" ht="56.25" customHeight="1" hidden="1">
      <c r="A112" s="19" t="s">
        <v>297</v>
      </c>
      <c r="B112" s="20" t="s">
        <v>298</v>
      </c>
      <c r="C112" s="21">
        <v>11500</v>
      </c>
      <c r="D112" s="136" t="s">
        <v>253</v>
      </c>
      <c r="E112" s="26"/>
      <c r="F112" s="31"/>
      <c r="G112" s="22"/>
      <c r="H112" s="9"/>
      <c r="I112" s="9"/>
      <c r="J112" s="9"/>
      <c r="K112" s="9"/>
      <c r="L112" s="9"/>
      <c r="M112" s="120" t="s">
        <v>470</v>
      </c>
    </row>
    <row r="113" spans="1:13" ht="41.25" customHeight="1" hidden="1">
      <c r="A113" s="19" t="s">
        <v>299</v>
      </c>
      <c r="B113" s="20" t="s">
        <v>300</v>
      </c>
      <c r="C113" s="21">
        <v>2500</v>
      </c>
      <c r="D113" s="137"/>
      <c r="E113" s="26"/>
      <c r="F113" s="31"/>
      <c r="G113" s="22"/>
      <c r="H113" s="9"/>
      <c r="I113" s="9"/>
      <c r="J113" s="9"/>
      <c r="K113" s="9"/>
      <c r="L113" s="9"/>
      <c r="M113" s="121"/>
    </row>
    <row r="114" spans="1:13" ht="78.75" hidden="1">
      <c r="A114" s="19" t="s">
        <v>301</v>
      </c>
      <c r="B114" s="20" t="s">
        <v>302</v>
      </c>
      <c r="C114" s="21">
        <v>20000</v>
      </c>
      <c r="D114" s="22" t="s">
        <v>417</v>
      </c>
      <c r="E114" s="26"/>
      <c r="F114" s="21">
        <v>73977.9</v>
      </c>
      <c r="G114" s="22" t="s">
        <v>469</v>
      </c>
      <c r="H114" s="9"/>
      <c r="I114" s="9"/>
      <c r="J114" s="9"/>
      <c r="K114" s="9"/>
      <c r="L114" s="9"/>
      <c r="M114" s="10"/>
    </row>
    <row r="115" spans="1:13" ht="31.5" customHeight="1">
      <c r="A115" s="32" t="s">
        <v>309</v>
      </c>
      <c r="B115" s="33" t="s">
        <v>310</v>
      </c>
      <c r="C115" s="34"/>
      <c r="D115" s="35"/>
      <c r="E115" s="35"/>
      <c r="F115" s="36"/>
      <c r="G115" s="35"/>
      <c r="H115" s="51">
        <f>SUM(H116:H121)</f>
        <v>11981.930999999999</v>
      </c>
      <c r="I115" s="51">
        <f>SUM(I116:I121)</f>
        <v>11814.622</v>
      </c>
      <c r="J115" s="51">
        <f>SUM(J116:J121)</f>
        <v>9274.814</v>
      </c>
      <c r="K115" s="51">
        <f>SUM(K116:K121)</f>
        <v>2539.808</v>
      </c>
      <c r="L115" s="36"/>
      <c r="M115" s="35"/>
    </row>
    <row r="116" spans="1:13" ht="30" customHeight="1">
      <c r="A116" s="19">
        <v>2507020</v>
      </c>
      <c r="B116" s="74" t="s">
        <v>616</v>
      </c>
      <c r="C116" s="21">
        <v>55952.6</v>
      </c>
      <c r="D116" s="10"/>
      <c r="E116" s="10"/>
      <c r="F116" s="9"/>
      <c r="G116" s="10"/>
      <c r="H116" s="21">
        <v>1019.008</v>
      </c>
      <c r="I116" s="21">
        <v>1019.008</v>
      </c>
      <c r="J116" s="21">
        <v>953.003</v>
      </c>
      <c r="K116" s="21">
        <v>66.005</v>
      </c>
      <c r="L116" s="9"/>
      <c r="M116" s="10"/>
    </row>
    <row r="117" spans="1:13" ht="37.5" customHeight="1">
      <c r="A117" s="19">
        <v>2507030</v>
      </c>
      <c r="B117" s="74" t="s">
        <v>312</v>
      </c>
      <c r="C117" s="21">
        <v>85500</v>
      </c>
      <c r="D117" s="22" t="s">
        <v>253</v>
      </c>
      <c r="E117" s="22" t="s">
        <v>311</v>
      </c>
      <c r="F117" s="23"/>
      <c r="G117" s="22"/>
      <c r="H117" s="21">
        <v>18.4</v>
      </c>
      <c r="I117" s="21"/>
      <c r="J117" s="21"/>
      <c r="K117" s="21"/>
      <c r="L117" s="9"/>
      <c r="M117" s="10"/>
    </row>
    <row r="118" spans="1:13" ht="30" customHeight="1">
      <c r="A118" s="75" t="s">
        <v>313</v>
      </c>
      <c r="B118" s="74" t="s">
        <v>314</v>
      </c>
      <c r="C118" s="21"/>
      <c r="D118" s="22" t="s">
        <v>253</v>
      </c>
      <c r="E118" s="22" t="s">
        <v>311</v>
      </c>
      <c r="F118" s="23"/>
      <c r="G118" s="22"/>
      <c r="H118" s="21">
        <v>715.9</v>
      </c>
      <c r="I118" s="21">
        <v>606.509</v>
      </c>
      <c r="J118" s="21">
        <v>538.664</v>
      </c>
      <c r="K118" s="21">
        <v>67.845</v>
      </c>
      <c r="L118" s="9"/>
      <c r="M118" s="10"/>
    </row>
    <row r="119" spans="1:13" ht="120" customHeight="1">
      <c r="A119" s="19">
        <v>2507080</v>
      </c>
      <c r="B119" s="73" t="s">
        <v>562</v>
      </c>
      <c r="C119" s="21"/>
      <c r="D119" s="22" t="s">
        <v>253</v>
      </c>
      <c r="E119" s="10"/>
      <c r="F119" s="9"/>
      <c r="G119" s="10"/>
      <c r="H119" s="21">
        <v>9776.023</v>
      </c>
      <c r="I119" s="21">
        <v>9776.023</v>
      </c>
      <c r="J119" s="21">
        <v>7406.191</v>
      </c>
      <c r="K119" s="21">
        <v>2369.832</v>
      </c>
      <c r="L119" s="9"/>
      <c r="M119" s="10"/>
    </row>
    <row r="120" spans="1:13" ht="31.5" customHeight="1">
      <c r="A120" s="19" t="s">
        <v>313</v>
      </c>
      <c r="B120" s="20" t="s">
        <v>314</v>
      </c>
      <c r="C120" s="21">
        <v>97015.9</v>
      </c>
      <c r="D120" s="22" t="s">
        <v>253</v>
      </c>
      <c r="E120" s="10"/>
      <c r="F120" s="9"/>
      <c r="G120" s="10"/>
      <c r="H120" s="21">
        <v>352.7</v>
      </c>
      <c r="I120" s="21">
        <v>352.7</v>
      </c>
      <c r="J120" s="21">
        <v>328.9</v>
      </c>
      <c r="K120" s="21">
        <v>23.8</v>
      </c>
      <c r="L120" s="9"/>
      <c r="M120" s="10"/>
    </row>
    <row r="121" spans="1:13" ht="40.5" customHeight="1">
      <c r="A121" s="19" t="s">
        <v>315</v>
      </c>
      <c r="B121" s="20" t="s">
        <v>316</v>
      </c>
      <c r="C121" s="21">
        <v>361400</v>
      </c>
      <c r="D121" s="22" t="s">
        <v>253</v>
      </c>
      <c r="E121" s="22" t="s">
        <v>311</v>
      </c>
      <c r="F121" s="23"/>
      <c r="G121" s="22"/>
      <c r="H121" s="21">
        <v>99.9</v>
      </c>
      <c r="I121" s="21">
        <v>60.382</v>
      </c>
      <c r="J121" s="21">
        <v>48.056</v>
      </c>
      <c r="K121" s="21">
        <v>12.326</v>
      </c>
      <c r="L121" s="9"/>
      <c r="M121" s="10"/>
    </row>
    <row r="122" spans="1:13" ht="40.5" customHeight="1">
      <c r="A122" s="14" t="s">
        <v>317</v>
      </c>
      <c r="B122" s="104" t="s">
        <v>318</v>
      </c>
      <c r="C122" s="16"/>
      <c r="D122" s="17"/>
      <c r="E122" s="17"/>
      <c r="F122" s="18">
        <f>SUM(F123:F124)</f>
        <v>0</v>
      </c>
      <c r="G122" s="17"/>
      <c r="H122" s="25">
        <f>SUM(H123:H124)</f>
        <v>9461.1</v>
      </c>
      <c r="I122" s="25">
        <f>SUM(I123:I124)</f>
        <v>3571.176</v>
      </c>
      <c r="J122" s="25">
        <f>SUM(J123:J124)</f>
        <v>3571.176</v>
      </c>
      <c r="K122" s="25">
        <f>SUM(K123:K124)</f>
        <v>0</v>
      </c>
      <c r="L122" s="18"/>
      <c r="M122" s="17"/>
    </row>
    <row r="123" spans="1:13" ht="200.25" customHeight="1">
      <c r="A123" s="19" t="s">
        <v>319</v>
      </c>
      <c r="B123" s="30" t="s">
        <v>3</v>
      </c>
      <c r="C123" s="21">
        <v>20441</v>
      </c>
      <c r="D123" s="22" t="s">
        <v>320</v>
      </c>
      <c r="E123" s="10"/>
      <c r="F123" s="9"/>
      <c r="G123" s="10"/>
      <c r="H123" s="21">
        <v>1361.1</v>
      </c>
      <c r="I123" s="21">
        <v>88.176</v>
      </c>
      <c r="J123" s="21">
        <v>88.176</v>
      </c>
      <c r="K123" s="21"/>
      <c r="L123" s="22" t="s">
        <v>573</v>
      </c>
      <c r="M123" s="22" t="s">
        <v>54</v>
      </c>
    </row>
    <row r="124" spans="1:13" ht="79.5" customHeight="1">
      <c r="A124" s="19" t="s">
        <v>321</v>
      </c>
      <c r="B124" s="20" t="s">
        <v>322</v>
      </c>
      <c r="C124" s="21">
        <v>8100</v>
      </c>
      <c r="D124" s="22" t="s">
        <v>253</v>
      </c>
      <c r="E124" s="10"/>
      <c r="F124" s="9"/>
      <c r="G124" s="10"/>
      <c r="H124" s="21">
        <v>8100</v>
      </c>
      <c r="I124" s="21">
        <v>3483</v>
      </c>
      <c r="J124" s="21">
        <v>3483</v>
      </c>
      <c r="K124" s="21">
        <v>0</v>
      </c>
      <c r="L124" s="22" t="s">
        <v>573</v>
      </c>
      <c r="M124" s="22" t="s">
        <v>55</v>
      </c>
    </row>
    <row r="125" spans="1:13" ht="51" hidden="1">
      <c r="A125" s="14" t="s">
        <v>323</v>
      </c>
      <c r="B125" s="15" t="s">
        <v>324</v>
      </c>
      <c r="C125" s="16"/>
      <c r="D125" s="17"/>
      <c r="E125" s="17"/>
      <c r="F125" s="25">
        <f>SUM(F126:F130)</f>
        <v>1200</v>
      </c>
      <c r="G125" s="17"/>
      <c r="H125" s="25">
        <f>SUM(H126:H130)</f>
        <v>0</v>
      </c>
      <c r="I125" s="94"/>
      <c r="J125" s="94"/>
      <c r="K125" s="94"/>
      <c r="L125" s="18"/>
      <c r="M125" s="17"/>
    </row>
    <row r="126" spans="1:13" ht="53.25" customHeight="1" hidden="1">
      <c r="A126" s="19" t="s">
        <v>325</v>
      </c>
      <c r="B126" s="20" t="s">
        <v>326</v>
      </c>
      <c r="C126" s="21">
        <v>16500</v>
      </c>
      <c r="D126" s="6" t="s">
        <v>46</v>
      </c>
      <c r="E126" s="26"/>
      <c r="F126" s="31"/>
      <c r="G126" s="6"/>
      <c r="H126" s="9"/>
      <c r="I126" s="9"/>
      <c r="J126" s="9"/>
      <c r="K126" s="9"/>
      <c r="L126" s="9"/>
      <c r="M126" s="6" t="s">
        <v>418</v>
      </c>
    </row>
    <row r="127" spans="1:13" ht="52.5" customHeight="1" hidden="1">
      <c r="A127" s="19" t="s">
        <v>327</v>
      </c>
      <c r="B127" s="20" t="s">
        <v>329</v>
      </c>
      <c r="C127" s="21">
        <v>52900</v>
      </c>
      <c r="D127" s="6" t="s">
        <v>46</v>
      </c>
      <c r="E127" s="26"/>
      <c r="F127" s="31"/>
      <c r="G127" s="6"/>
      <c r="H127" s="9"/>
      <c r="I127" s="9"/>
      <c r="J127" s="9"/>
      <c r="K127" s="9"/>
      <c r="L127" s="9"/>
      <c r="M127" s="6" t="s">
        <v>563</v>
      </c>
    </row>
    <row r="128" spans="1:13" ht="114" customHeight="1" hidden="1">
      <c r="A128" s="19" t="s">
        <v>330</v>
      </c>
      <c r="B128" s="20" t="s">
        <v>331</v>
      </c>
      <c r="C128" s="21">
        <v>60000</v>
      </c>
      <c r="D128" s="6" t="s">
        <v>46</v>
      </c>
      <c r="E128" s="26"/>
      <c r="F128" s="31"/>
      <c r="G128" s="6"/>
      <c r="H128" s="9"/>
      <c r="I128" s="9"/>
      <c r="J128" s="9"/>
      <c r="K128" s="9"/>
      <c r="L128" s="9"/>
      <c r="M128" s="6" t="s">
        <v>595</v>
      </c>
    </row>
    <row r="129" spans="1:13" ht="90" hidden="1">
      <c r="A129" s="19" t="s">
        <v>332</v>
      </c>
      <c r="B129" s="20" t="s">
        <v>333</v>
      </c>
      <c r="C129" s="21">
        <v>1500</v>
      </c>
      <c r="D129" s="6" t="s">
        <v>93</v>
      </c>
      <c r="E129" s="26"/>
      <c r="F129" s="31"/>
      <c r="G129" s="26"/>
      <c r="H129" s="9"/>
      <c r="I129" s="9"/>
      <c r="J129" s="9"/>
      <c r="K129" s="9"/>
      <c r="L129" s="9"/>
      <c r="M129" s="10"/>
    </row>
    <row r="130" spans="1:13" ht="57.75" customHeight="1" hidden="1">
      <c r="A130" s="19" t="s">
        <v>334</v>
      </c>
      <c r="B130" s="20" t="s">
        <v>335</v>
      </c>
      <c r="C130" s="21">
        <v>48000</v>
      </c>
      <c r="D130" s="6" t="s">
        <v>46</v>
      </c>
      <c r="E130" s="26"/>
      <c r="F130" s="21">
        <v>1200</v>
      </c>
      <c r="G130" s="6"/>
      <c r="H130" s="9"/>
      <c r="I130" s="9"/>
      <c r="J130" s="9"/>
      <c r="K130" s="9"/>
      <c r="L130" s="9"/>
      <c r="M130" s="6" t="s">
        <v>420</v>
      </c>
    </row>
    <row r="131" spans="1:13" ht="53.25" customHeight="1">
      <c r="A131" s="14" t="s">
        <v>336</v>
      </c>
      <c r="B131" s="15" t="s">
        <v>337</v>
      </c>
      <c r="C131" s="16"/>
      <c r="D131" s="17"/>
      <c r="E131" s="17"/>
      <c r="F131" s="25">
        <f>SUM(F132:F137)</f>
        <v>86921.87</v>
      </c>
      <c r="G131" s="17"/>
      <c r="H131" s="25">
        <f>SUM(H132:H137)</f>
        <v>48030.801999999996</v>
      </c>
      <c r="I131" s="25">
        <f>SUM(I132:I137)</f>
        <v>15898.201999999997</v>
      </c>
      <c r="J131" s="25">
        <f>SUM(J132:J137)</f>
        <v>2463.783</v>
      </c>
      <c r="K131" s="25">
        <f>SUM(K132:K137)</f>
        <v>13434.418999999998</v>
      </c>
      <c r="L131" s="18"/>
      <c r="M131" s="17"/>
    </row>
    <row r="132" spans="1:13" ht="80.25" customHeight="1" hidden="1">
      <c r="A132" s="19" t="s">
        <v>338</v>
      </c>
      <c r="B132" s="20" t="s">
        <v>339</v>
      </c>
      <c r="C132" s="21">
        <v>6692.1</v>
      </c>
      <c r="D132" s="6" t="s">
        <v>238</v>
      </c>
      <c r="E132" s="26"/>
      <c r="F132" s="31"/>
      <c r="G132" s="6"/>
      <c r="H132" s="9"/>
      <c r="I132" s="9"/>
      <c r="J132" s="9"/>
      <c r="K132" s="9"/>
      <c r="L132" s="9"/>
      <c r="M132" s="6" t="s">
        <v>602</v>
      </c>
    </row>
    <row r="133" spans="1:13" ht="279.75" customHeight="1">
      <c r="A133" s="19" t="s">
        <v>340</v>
      </c>
      <c r="B133" s="20" t="s">
        <v>341</v>
      </c>
      <c r="C133" s="21">
        <v>400000</v>
      </c>
      <c r="D133" s="22" t="s">
        <v>238</v>
      </c>
      <c r="E133" s="10"/>
      <c r="F133" s="21">
        <v>43534</v>
      </c>
      <c r="G133" s="22" t="s">
        <v>305</v>
      </c>
      <c r="H133" s="109">
        <v>33722.501</v>
      </c>
      <c r="I133" s="109">
        <v>8614.3</v>
      </c>
      <c r="J133" s="72">
        <v>0</v>
      </c>
      <c r="K133" s="109">
        <v>8614.3</v>
      </c>
      <c r="L133" s="22" t="s">
        <v>274</v>
      </c>
      <c r="M133" s="22" t="s">
        <v>228</v>
      </c>
    </row>
    <row r="134" spans="1:13" ht="19.5" customHeight="1" hidden="1">
      <c r="A134" s="19" t="s">
        <v>342</v>
      </c>
      <c r="B134" s="20" t="s">
        <v>343</v>
      </c>
      <c r="C134" s="21">
        <v>66.5</v>
      </c>
      <c r="D134" s="22" t="s">
        <v>421</v>
      </c>
      <c r="E134" s="10"/>
      <c r="F134" s="9"/>
      <c r="G134" s="22"/>
      <c r="H134" s="9"/>
      <c r="I134" s="9"/>
      <c r="J134" s="9"/>
      <c r="K134" s="9"/>
      <c r="L134" s="22" t="s">
        <v>74</v>
      </c>
      <c r="M134" s="22" t="s">
        <v>611</v>
      </c>
    </row>
    <row r="135" spans="1:13" ht="233.25" customHeight="1">
      <c r="A135" s="19" t="s">
        <v>344</v>
      </c>
      <c r="B135" s="20" t="s">
        <v>345</v>
      </c>
      <c r="C135" s="21">
        <v>100000</v>
      </c>
      <c r="D135" s="22" t="s">
        <v>238</v>
      </c>
      <c r="E135" s="10"/>
      <c r="F135" s="21">
        <v>43387.87</v>
      </c>
      <c r="G135" s="22" t="s">
        <v>128</v>
      </c>
      <c r="H135" s="21">
        <v>11209.581</v>
      </c>
      <c r="I135" s="21">
        <v>4820.119</v>
      </c>
      <c r="J135" s="21">
        <v>0</v>
      </c>
      <c r="K135" s="21">
        <v>4820.119</v>
      </c>
      <c r="L135" s="22" t="s">
        <v>306</v>
      </c>
      <c r="M135" s="22" t="s">
        <v>55</v>
      </c>
    </row>
    <row r="136" spans="1:13" ht="96" customHeight="1">
      <c r="A136" s="19" t="s">
        <v>346</v>
      </c>
      <c r="B136" s="20" t="s">
        <v>347</v>
      </c>
      <c r="C136" s="21">
        <v>103339</v>
      </c>
      <c r="D136" s="22" t="s">
        <v>303</v>
      </c>
      <c r="E136" s="10"/>
      <c r="F136" s="9"/>
      <c r="G136" s="22"/>
      <c r="H136" s="21">
        <v>3098.72</v>
      </c>
      <c r="I136" s="21">
        <v>2463.783</v>
      </c>
      <c r="J136" s="21">
        <v>2463.783</v>
      </c>
      <c r="K136" s="21">
        <v>0</v>
      </c>
      <c r="L136" s="9"/>
      <c r="M136" s="22" t="s">
        <v>219</v>
      </c>
    </row>
    <row r="137" spans="1:13" ht="29.25" customHeight="1" hidden="1">
      <c r="A137" s="19" t="s">
        <v>348</v>
      </c>
      <c r="B137" s="20" t="s">
        <v>349</v>
      </c>
      <c r="C137" s="21">
        <v>2100</v>
      </c>
      <c r="D137" s="6" t="s">
        <v>303</v>
      </c>
      <c r="E137" s="26"/>
      <c r="F137" s="31"/>
      <c r="G137" s="6"/>
      <c r="H137" s="9"/>
      <c r="I137" s="9"/>
      <c r="J137" s="9"/>
      <c r="K137" s="9"/>
      <c r="L137" s="9"/>
      <c r="M137" s="6" t="s">
        <v>602</v>
      </c>
    </row>
    <row r="138" spans="1:13" ht="61.5" customHeight="1">
      <c r="A138" s="14" t="s">
        <v>350</v>
      </c>
      <c r="B138" s="15" t="s">
        <v>351</v>
      </c>
      <c r="C138" s="16"/>
      <c r="D138" s="17"/>
      <c r="E138" s="17"/>
      <c r="F138" s="107">
        <f>SUM(F139)</f>
        <v>0</v>
      </c>
      <c r="G138" s="17"/>
      <c r="H138" s="25">
        <f>SUM(H139+H140)</f>
        <v>185499.5</v>
      </c>
      <c r="I138" s="25">
        <f>SUM(I139)</f>
        <v>1599.5</v>
      </c>
      <c r="J138" s="25">
        <f>SUM(J139)</f>
        <v>1599.5</v>
      </c>
      <c r="K138" s="25">
        <f>SUM(K139)</f>
        <v>0</v>
      </c>
      <c r="L138" s="18"/>
      <c r="M138" s="17"/>
    </row>
    <row r="139" spans="1:13" ht="89.25" customHeight="1">
      <c r="A139" s="19" t="s">
        <v>352</v>
      </c>
      <c r="B139" s="30" t="s">
        <v>353</v>
      </c>
      <c r="C139" s="21">
        <v>25000</v>
      </c>
      <c r="D139" s="22" t="s">
        <v>354</v>
      </c>
      <c r="E139" s="10"/>
      <c r="F139" s="9"/>
      <c r="G139" s="10"/>
      <c r="H139" s="21">
        <v>1599.5</v>
      </c>
      <c r="I139" s="21">
        <v>1599.5</v>
      </c>
      <c r="J139" s="21">
        <v>1599.5</v>
      </c>
      <c r="K139" s="21">
        <v>0</v>
      </c>
      <c r="L139" s="22" t="s">
        <v>573</v>
      </c>
      <c r="M139" s="10"/>
    </row>
    <row r="140" spans="1:13" ht="196.5" customHeight="1">
      <c r="A140" s="19">
        <v>2761380</v>
      </c>
      <c r="B140" s="30" t="s">
        <v>190</v>
      </c>
      <c r="C140" s="21">
        <v>3600000</v>
      </c>
      <c r="D140" s="22" t="s">
        <v>238</v>
      </c>
      <c r="E140" s="10"/>
      <c r="F140" s="9"/>
      <c r="G140" s="10"/>
      <c r="H140" s="21">
        <v>183900</v>
      </c>
      <c r="I140" s="21">
        <v>78956.611</v>
      </c>
      <c r="J140" s="21">
        <v>78956.611</v>
      </c>
      <c r="K140" s="21"/>
      <c r="L140" s="22" t="s">
        <v>127</v>
      </c>
      <c r="M140" s="22" t="s">
        <v>56</v>
      </c>
    </row>
    <row r="141" spans="1:13" ht="37.5" customHeight="1">
      <c r="A141" s="14" t="s">
        <v>355</v>
      </c>
      <c r="B141" s="15" t="s">
        <v>356</v>
      </c>
      <c r="C141" s="16"/>
      <c r="D141" s="17"/>
      <c r="E141" s="17"/>
      <c r="F141" s="25">
        <f>SUM(F142:F164)</f>
        <v>217199</v>
      </c>
      <c r="G141" s="17"/>
      <c r="H141" s="25">
        <f>SUM(H142:H164)</f>
        <v>8222.2</v>
      </c>
      <c r="I141" s="25">
        <f>SUM(I142:I164)</f>
        <v>8051.91</v>
      </c>
      <c r="J141" s="25">
        <f>SUM(J142:J164)</f>
        <v>7807.872</v>
      </c>
      <c r="K141" s="25">
        <f>SUM(K142:K164)</f>
        <v>244.038</v>
      </c>
      <c r="L141" s="18"/>
      <c r="M141" s="17"/>
    </row>
    <row r="142" spans="1:13" ht="62.25" customHeight="1" hidden="1">
      <c r="A142" s="19" t="s">
        <v>357</v>
      </c>
      <c r="B142" s="20" t="s">
        <v>358</v>
      </c>
      <c r="C142" s="21">
        <v>500000</v>
      </c>
      <c r="D142" s="120" t="s">
        <v>359</v>
      </c>
      <c r="E142" s="26"/>
      <c r="F142" s="21">
        <v>146900</v>
      </c>
      <c r="G142" s="22" t="s">
        <v>57</v>
      </c>
      <c r="H142" s="9"/>
      <c r="I142" s="9"/>
      <c r="J142" s="9"/>
      <c r="K142" s="9"/>
      <c r="L142" s="9"/>
      <c r="M142" s="10"/>
    </row>
    <row r="143" spans="1:13" ht="15.75" customHeight="1" hidden="1">
      <c r="A143" s="19" t="s">
        <v>360</v>
      </c>
      <c r="B143" s="20" t="s">
        <v>362</v>
      </c>
      <c r="C143" s="21">
        <v>12998.3</v>
      </c>
      <c r="D143" s="131"/>
      <c r="E143" s="26"/>
      <c r="F143" s="21"/>
      <c r="G143" s="22"/>
      <c r="H143" s="9"/>
      <c r="I143" s="9"/>
      <c r="J143" s="9"/>
      <c r="K143" s="9"/>
      <c r="L143" s="9"/>
      <c r="M143" s="10"/>
    </row>
    <row r="144" spans="1:13" ht="82.5" customHeight="1">
      <c r="A144" s="19" t="s">
        <v>363</v>
      </c>
      <c r="B144" s="20" t="s">
        <v>364</v>
      </c>
      <c r="C144" s="21">
        <v>9024</v>
      </c>
      <c r="D144" s="121"/>
      <c r="E144" s="10"/>
      <c r="F144" s="21">
        <v>400</v>
      </c>
      <c r="G144" s="23" t="s">
        <v>58</v>
      </c>
      <c r="H144" s="21">
        <v>368.3</v>
      </c>
      <c r="I144" s="21">
        <v>348</v>
      </c>
      <c r="J144" s="21">
        <v>319.725</v>
      </c>
      <c r="K144" s="21">
        <v>28.275</v>
      </c>
      <c r="L144" s="22" t="s">
        <v>425</v>
      </c>
      <c r="M144" s="10"/>
    </row>
    <row r="145" spans="1:13" ht="54" customHeight="1">
      <c r="A145" s="19">
        <v>2801130</v>
      </c>
      <c r="B145" s="30" t="s">
        <v>14</v>
      </c>
      <c r="C145" s="21">
        <v>10498.5</v>
      </c>
      <c r="D145" s="43"/>
      <c r="E145" s="10"/>
      <c r="F145" s="21">
        <v>300</v>
      </c>
      <c r="G145" s="76">
        <v>40527</v>
      </c>
      <c r="H145" s="21">
        <v>240</v>
      </c>
      <c r="I145" s="21">
        <v>205</v>
      </c>
      <c r="J145" s="21">
        <v>196.076</v>
      </c>
      <c r="K145" s="21">
        <v>8.924</v>
      </c>
      <c r="L145" s="22" t="s">
        <v>170</v>
      </c>
      <c r="M145" s="10"/>
    </row>
    <row r="146" spans="1:13" ht="69.75" customHeight="1">
      <c r="A146" s="19" t="s">
        <v>365</v>
      </c>
      <c r="B146" s="20" t="s">
        <v>366</v>
      </c>
      <c r="C146" s="21">
        <v>5000</v>
      </c>
      <c r="D146" s="22" t="s">
        <v>359</v>
      </c>
      <c r="E146" s="10"/>
      <c r="F146" s="21">
        <v>1200</v>
      </c>
      <c r="G146" s="55" t="s">
        <v>59</v>
      </c>
      <c r="H146" s="21">
        <v>107</v>
      </c>
      <c r="I146" s="9"/>
      <c r="J146" s="9"/>
      <c r="K146" s="9"/>
      <c r="L146" s="29" t="s">
        <v>426</v>
      </c>
      <c r="M146" s="10"/>
    </row>
    <row r="147" spans="1:13" ht="2.25" customHeight="1" hidden="1">
      <c r="A147" s="19" t="s">
        <v>367</v>
      </c>
      <c r="B147" s="20" t="s">
        <v>368</v>
      </c>
      <c r="C147" s="21">
        <v>5000</v>
      </c>
      <c r="D147" s="22" t="s">
        <v>359</v>
      </c>
      <c r="E147" s="10"/>
      <c r="F147" s="21"/>
      <c r="G147" s="56" t="s">
        <v>60</v>
      </c>
      <c r="H147" s="9"/>
      <c r="I147" s="9"/>
      <c r="J147" s="9"/>
      <c r="K147" s="9"/>
      <c r="L147" s="9"/>
      <c r="M147" s="10"/>
    </row>
    <row r="148" spans="1:13" ht="20.25" customHeight="1" hidden="1">
      <c r="A148" s="19" t="s">
        <v>370</v>
      </c>
      <c r="B148" s="20" t="s">
        <v>371</v>
      </c>
      <c r="C148" s="21">
        <v>75200</v>
      </c>
      <c r="D148" s="22" t="s">
        <v>359</v>
      </c>
      <c r="E148" s="10"/>
      <c r="F148" s="21">
        <v>1500</v>
      </c>
      <c r="G148" s="55" t="s">
        <v>607</v>
      </c>
      <c r="H148" s="9"/>
      <c r="I148" s="9"/>
      <c r="J148" s="9"/>
      <c r="K148" s="9"/>
      <c r="L148" s="29" t="s">
        <v>119</v>
      </c>
      <c r="M148" s="22"/>
    </row>
    <row r="149" spans="1:13" ht="39" customHeight="1">
      <c r="A149" s="19" t="s">
        <v>372</v>
      </c>
      <c r="B149" s="20" t="s">
        <v>373</v>
      </c>
      <c r="C149" s="21">
        <v>902.5</v>
      </c>
      <c r="D149" s="22" t="s">
        <v>359</v>
      </c>
      <c r="E149" s="10"/>
      <c r="F149" s="21">
        <v>900</v>
      </c>
      <c r="G149" s="77">
        <v>40525</v>
      </c>
      <c r="H149" s="21">
        <v>35.8</v>
      </c>
      <c r="I149" s="21">
        <v>35.8</v>
      </c>
      <c r="J149" s="21">
        <v>35.8</v>
      </c>
      <c r="K149" s="21">
        <v>0</v>
      </c>
      <c r="L149" s="22" t="s">
        <v>427</v>
      </c>
      <c r="M149" s="22"/>
    </row>
    <row r="150" spans="1:13" ht="54.75" customHeight="1">
      <c r="A150" s="19" t="s">
        <v>374</v>
      </c>
      <c r="B150" s="20" t="s">
        <v>375</v>
      </c>
      <c r="C150" s="21">
        <v>100000</v>
      </c>
      <c r="D150" s="22" t="s">
        <v>359</v>
      </c>
      <c r="E150" s="10"/>
      <c r="F150" s="21">
        <v>5000</v>
      </c>
      <c r="G150" s="56" t="s">
        <v>61</v>
      </c>
      <c r="H150" s="72">
        <v>156.4</v>
      </c>
      <c r="I150" s="95">
        <v>156.4</v>
      </c>
      <c r="J150" s="95">
        <v>149.545</v>
      </c>
      <c r="K150" s="95">
        <v>6.855</v>
      </c>
      <c r="L150" s="22" t="s">
        <v>427</v>
      </c>
      <c r="M150" s="10"/>
    </row>
    <row r="151" spans="1:13" ht="19.5" customHeight="1" hidden="1">
      <c r="A151" s="19" t="s">
        <v>376</v>
      </c>
      <c r="B151" s="20" t="s">
        <v>377</v>
      </c>
      <c r="C151" s="21">
        <v>30000</v>
      </c>
      <c r="D151" s="22" t="s">
        <v>137</v>
      </c>
      <c r="E151" s="10"/>
      <c r="F151" s="21">
        <v>2500</v>
      </c>
      <c r="G151" s="55" t="s">
        <v>62</v>
      </c>
      <c r="H151" s="9"/>
      <c r="I151" s="9"/>
      <c r="J151" s="9"/>
      <c r="K151" s="9"/>
      <c r="L151" s="9"/>
      <c r="M151" s="10"/>
    </row>
    <row r="152" spans="1:13" ht="50.25" customHeight="1">
      <c r="A152" s="19">
        <v>2801240</v>
      </c>
      <c r="B152" s="20" t="s">
        <v>378</v>
      </c>
      <c r="C152" s="21">
        <v>531416.5</v>
      </c>
      <c r="D152" s="22" t="s">
        <v>137</v>
      </c>
      <c r="E152" s="10"/>
      <c r="F152" s="21">
        <v>47531</v>
      </c>
      <c r="G152" s="55" t="s">
        <v>59</v>
      </c>
      <c r="H152" s="21">
        <v>7013.1</v>
      </c>
      <c r="I152" s="21">
        <v>7013.062</v>
      </c>
      <c r="J152" s="21">
        <v>6848.218</v>
      </c>
      <c r="K152" s="21">
        <v>164.844</v>
      </c>
      <c r="L152" s="22" t="s">
        <v>427</v>
      </c>
      <c r="M152" s="10"/>
    </row>
    <row r="153" spans="1:13" ht="63.75" hidden="1">
      <c r="A153" s="19" t="s">
        <v>379</v>
      </c>
      <c r="B153" s="20" t="s">
        <v>380</v>
      </c>
      <c r="C153" s="21">
        <v>17757.5</v>
      </c>
      <c r="D153" s="22" t="s">
        <v>359</v>
      </c>
      <c r="E153" s="10"/>
      <c r="F153" s="21"/>
      <c r="G153" s="55" t="s">
        <v>607</v>
      </c>
      <c r="H153" s="9"/>
      <c r="I153" s="9"/>
      <c r="J153" s="9"/>
      <c r="K153" s="9"/>
      <c r="L153" s="9"/>
      <c r="M153" s="22" t="s">
        <v>565</v>
      </c>
    </row>
    <row r="154" spans="1:13" ht="45" hidden="1">
      <c r="A154" s="19" t="s">
        <v>381</v>
      </c>
      <c r="B154" s="20" t="s">
        <v>382</v>
      </c>
      <c r="C154" s="21">
        <v>2000</v>
      </c>
      <c r="D154" s="22" t="s">
        <v>359</v>
      </c>
      <c r="E154" s="10"/>
      <c r="F154" s="21">
        <v>100</v>
      </c>
      <c r="G154" s="56" t="s">
        <v>582</v>
      </c>
      <c r="H154" s="9"/>
      <c r="I154" s="9"/>
      <c r="J154" s="9"/>
      <c r="K154" s="9"/>
      <c r="L154" s="9"/>
      <c r="M154" s="10"/>
    </row>
    <row r="155" spans="1:13" ht="45" hidden="1">
      <c r="A155" s="19" t="s">
        <v>383</v>
      </c>
      <c r="B155" s="20" t="s">
        <v>387</v>
      </c>
      <c r="C155" s="21">
        <v>2000</v>
      </c>
      <c r="D155" s="22" t="s">
        <v>359</v>
      </c>
      <c r="E155" s="10"/>
      <c r="F155" s="21"/>
      <c r="G155" s="55" t="s">
        <v>607</v>
      </c>
      <c r="H155" s="9"/>
      <c r="I155" s="9"/>
      <c r="J155" s="9"/>
      <c r="K155" s="9"/>
      <c r="L155" s="9"/>
      <c r="M155" s="10"/>
    </row>
    <row r="156" spans="1:13" ht="40.5" customHeight="1">
      <c r="A156" s="19" t="s">
        <v>388</v>
      </c>
      <c r="B156" s="20" t="s">
        <v>389</v>
      </c>
      <c r="C156" s="21">
        <v>7761.5</v>
      </c>
      <c r="D156" s="22" t="s">
        <v>359</v>
      </c>
      <c r="E156" s="10"/>
      <c r="F156" s="21">
        <v>5500</v>
      </c>
      <c r="G156" s="78">
        <v>2011</v>
      </c>
      <c r="H156" s="21">
        <v>146.1</v>
      </c>
      <c r="I156" s="21">
        <v>138.1</v>
      </c>
      <c r="J156" s="21">
        <v>137.1</v>
      </c>
      <c r="K156" s="21">
        <v>1</v>
      </c>
      <c r="L156" s="22" t="s">
        <v>427</v>
      </c>
      <c r="M156" s="10"/>
    </row>
    <row r="157" spans="1:13" ht="37.5" customHeight="1" hidden="1">
      <c r="A157" s="19" t="s">
        <v>390</v>
      </c>
      <c r="B157" s="20" t="s">
        <v>391</v>
      </c>
      <c r="C157" s="21">
        <v>556750</v>
      </c>
      <c r="D157" s="22" t="s">
        <v>359</v>
      </c>
      <c r="E157" s="10"/>
      <c r="F157" s="21">
        <v>2000</v>
      </c>
      <c r="G157" s="56"/>
      <c r="H157" s="9"/>
      <c r="I157" s="9"/>
      <c r="J157" s="9"/>
      <c r="K157" s="9"/>
      <c r="L157" s="9"/>
      <c r="M157" s="22" t="s">
        <v>422</v>
      </c>
    </row>
    <row r="158" spans="1:13" ht="21" customHeight="1" hidden="1">
      <c r="A158" s="19" t="s">
        <v>392</v>
      </c>
      <c r="B158" s="20" t="s">
        <v>393</v>
      </c>
      <c r="C158" s="21">
        <v>10000</v>
      </c>
      <c r="D158" s="22" t="s">
        <v>359</v>
      </c>
      <c r="E158" s="10"/>
      <c r="F158" s="21">
        <v>3000</v>
      </c>
      <c r="G158" s="56" t="s">
        <v>12</v>
      </c>
      <c r="H158" s="9"/>
      <c r="I158" s="9"/>
      <c r="J158" s="9"/>
      <c r="K158" s="9"/>
      <c r="L158" s="9"/>
      <c r="M158" s="10"/>
    </row>
    <row r="159" spans="1:13" ht="42" customHeight="1">
      <c r="A159" s="19">
        <v>2801310</v>
      </c>
      <c r="B159" s="30" t="s">
        <v>15</v>
      </c>
      <c r="C159" s="21">
        <v>11720.3</v>
      </c>
      <c r="D159" s="22"/>
      <c r="E159" s="10"/>
      <c r="F159" s="21">
        <v>118</v>
      </c>
      <c r="G159" s="77">
        <v>40558</v>
      </c>
      <c r="H159" s="21">
        <v>155.5</v>
      </c>
      <c r="I159" s="95">
        <v>155.548</v>
      </c>
      <c r="J159" s="95">
        <v>121.408</v>
      </c>
      <c r="K159" s="95">
        <v>34.14</v>
      </c>
      <c r="L159" s="22" t="s">
        <v>427</v>
      </c>
      <c r="M159" s="10"/>
    </row>
    <row r="160" spans="1:13" ht="89.25" hidden="1">
      <c r="A160" s="19" t="s">
        <v>394</v>
      </c>
      <c r="B160" s="20" t="s">
        <v>395</v>
      </c>
      <c r="C160" s="21">
        <v>8823.4</v>
      </c>
      <c r="D160" s="22" t="s">
        <v>359</v>
      </c>
      <c r="E160" s="26"/>
      <c r="F160" s="21">
        <v>250</v>
      </c>
      <c r="G160" s="55" t="s">
        <v>13</v>
      </c>
      <c r="H160" s="9"/>
      <c r="I160" s="9"/>
      <c r="J160" s="9"/>
      <c r="K160" s="9"/>
      <c r="L160" s="9"/>
      <c r="M160" s="10"/>
    </row>
    <row r="161" spans="1:13" ht="45" hidden="1">
      <c r="A161" s="19" t="s">
        <v>396</v>
      </c>
      <c r="B161" s="20" t="s">
        <v>397</v>
      </c>
      <c r="C161" s="21">
        <v>10000</v>
      </c>
      <c r="D161" s="22" t="s">
        <v>359</v>
      </c>
      <c r="E161" s="26"/>
      <c r="F161" s="21">
        <v>0</v>
      </c>
      <c r="G161" s="55" t="s">
        <v>607</v>
      </c>
      <c r="H161" s="9"/>
      <c r="I161" s="9"/>
      <c r="J161" s="9"/>
      <c r="K161" s="9"/>
      <c r="L161" s="9"/>
      <c r="M161" s="10" t="s">
        <v>564</v>
      </c>
    </row>
    <row r="162" spans="1:13" ht="45" hidden="1">
      <c r="A162" s="19" t="s">
        <v>398</v>
      </c>
      <c r="B162" s="20" t="s">
        <v>399</v>
      </c>
      <c r="C162" s="21">
        <v>2030000</v>
      </c>
      <c r="D162" s="22" t="s">
        <v>359</v>
      </c>
      <c r="E162" s="26"/>
      <c r="F162" s="21">
        <v>0</v>
      </c>
      <c r="G162" s="55" t="s">
        <v>607</v>
      </c>
      <c r="H162" s="9"/>
      <c r="I162" s="9"/>
      <c r="J162" s="9"/>
      <c r="K162" s="9"/>
      <c r="L162" s="9"/>
      <c r="M162" s="10" t="s">
        <v>564</v>
      </c>
    </row>
    <row r="163" spans="1:13" ht="45" hidden="1">
      <c r="A163" s="44">
        <v>2801570</v>
      </c>
      <c r="B163" s="30" t="s">
        <v>608</v>
      </c>
      <c r="C163" s="21">
        <v>14399.5</v>
      </c>
      <c r="D163" s="22" t="s">
        <v>359</v>
      </c>
      <c r="E163" s="26"/>
      <c r="F163" s="21"/>
      <c r="G163" s="55" t="s">
        <v>607</v>
      </c>
      <c r="H163" s="9"/>
      <c r="I163" s="9"/>
      <c r="J163" s="9"/>
      <c r="K163" s="9"/>
      <c r="L163" s="9"/>
      <c r="M163" s="10"/>
    </row>
    <row r="164" spans="1:13" ht="45" hidden="1">
      <c r="A164" s="19" t="s">
        <v>400</v>
      </c>
      <c r="B164" s="20" t="s">
        <v>401</v>
      </c>
      <c r="C164" s="21">
        <v>50000</v>
      </c>
      <c r="D164" s="22" t="s">
        <v>359</v>
      </c>
      <c r="E164" s="26"/>
      <c r="F164" s="21"/>
      <c r="G164" s="57" t="s">
        <v>607</v>
      </c>
      <c r="H164" s="9"/>
      <c r="I164" s="9"/>
      <c r="J164" s="9"/>
      <c r="K164" s="9"/>
      <c r="L164" s="9"/>
      <c r="M164" s="22" t="s">
        <v>423</v>
      </c>
    </row>
    <row r="165" spans="1:13" ht="31.5" customHeight="1">
      <c r="A165" s="32" t="s">
        <v>402</v>
      </c>
      <c r="B165" s="33" t="s">
        <v>403</v>
      </c>
      <c r="C165" s="34"/>
      <c r="D165" s="35"/>
      <c r="E165" s="35"/>
      <c r="F165" s="45">
        <f>SUM(F166:F167)</f>
        <v>15292.4</v>
      </c>
      <c r="G165" s="36"/>
      <c r="H165" s="45">
        <f>SUM(H166:H167)</f>
        <v>946.8</v>
      </c>
      <c r="I165" s="45">
        <f>SUM(I166:I167)</f>
        <v>946.821</v>
      </c>
      <c r="J165" s="45">
        <f>SUM(J166:J167)</f>
        <v>246.821</v>
      </c>
      <c r="K165" s="45">
        <f>SUM(K166:K167)</f>
        <v>700</v>
      </c>
      <c r="L165" s="36"/>
      <c r="M165" s="35"/>
    </row>
    <row r="166" spans="1:13" ht="27.75" customHeight="1">
      <c r="A166" s="19" t="s">
        <v>405</v>
      </c>
      <c r="B166" s="20" t="s">
        <v>406</v>
      </c>
      <c r="C166" s="21">
        <v>12010.7</v>
      </c>
      <c r="D166" s="10"/>
      <c r="E166" s="120" t="s">
        <v>407</v>
      </c>
      <c r="F166" s="21">
        <v>4604.4</v>
      </c>
      <c r="G166" s="56" t="s">
        <v>584</v>
      </c>
      <c r="H166" s="21">
        <v>700</v>
      </c>
      <c r="I166" s="21">
        <v>700</v>
      </c>
      <c r="J166" s="21">
        <v>0</v>
      </c>
      <c r="K166" s="21">
        <v>700</v>
      </c>
      <c r="L166" s="22" t="s">
        <v>245</v>
      </c>
      <c r="M166" s="22"/>
    </row>
    <row r="167" spans="1:13" ht="48" customHeight="1">
      <c r="A167" s="19" t="s">
        <v>408</v>
      </c>
      <c r="B167" s="20" t="s">
        <v>409</v>
      </c>
      <c r="C167" s="21">
        <v>1404.6</v>
      </c>
      <c r="D167" s="10"/>
      <c r="E167" s="121"/>
      <c r="F167" s="21">
        <v>10688</v>
      </c>
      <c r="G167" s="56" t="s">
        <v>584</v>
      </c>
      <c r="H167" s="21">
        <v>246.8</v>
      </c>
      <c r="I167" s="21">
        <v>246.821</v>
      </c>
      <c r="J167" s="21">
        <v>246.821</v>
      </c>
      <c r="K167" s="21"/>
      <c r="L167" s="22" t="s">
        <v>245</v>
      </c>
      <c r="M167" s="22" t="s">
        <v>424</v>
      </c>
    </row>
    <row r="168" spans="1:13" ht="25.5" customHeight="1" hidden="1">
      <c r="A168" s="14" t="s">
        <v>410</v>
      </c>
      <c r="B168" s="15" t="s">
        <v>411</v>
      </c>
      <c r="C168" s="16"/>
      <c r="D168" s="17"/>
      <c r="E168" s="17"/>
      <c r="F168" s="18"/>
      <c r="G168" s="17"/>
      <c r="H168" s="18"/>
      <c r="I168" s="9"/>
      <c r="J168" s="9"/>
      <c r="K168" s="9"/>
      <c r="L168" s="18"/>
      <c r="M168" s="17"/>
    </row>
    <row r="169" spans="1:13" ht="76.5" hidden="1">
      <c r="A169" s="19" t="s">
        <v>412</v>
      </c>
      <c r="B169" s="20" t="s">
        <v>432</v>
      </c>
      <c r="C169" s="21">
        <v>15996.7</v>
      </c>
      <c r="D169" s="22" t="s">
        <v>433</v>
      </c>
      <c r="E169" s="26"/>
      <c r="F169" s="31"/>
      <c r="G169" s="22" t="s">
        <v>609</v>
      </c>
      <c r="H169" s="9"/>
      <c r="I169" s="9"/>
      <c r="J169" s="9"/>
      <c r="K169" s="9"/>
      <c r="L169" s="9"/>
      <c r="M169" s="10"/>
    </row>
    <row r="170" spans="1:13" ht="76.5" hidden="1">
      <c r="A170" s="19" t="s">
        <v>434</v>
      </c>
      <c r="B170" s="20" t="s">
        <v>435</v>
      </c>
      <c r="C170" s="21">
        <v>432</v>
      </c>
      <c r="D170" s="22" t="s">
        <v>436</v>
      </c>
      <c r="E170" s="26"/>
      <c r="F170" s="31"/>
      <c r="G170" s="26"/>
      <c r="H170" s="9"/>
      <c r="I170" s="9"/>
      <c r="J170" s="9"/>
      <c r="K170" s="9"/>
      <c r="L170" s="9"/>
      <c r="M170" s="10"/>
    </row>
    <row r="171" spans="1:13" ht="33.75" hidden="1">
      <c r="A171" s="19" t="s">
        <v>437</v>
      </c>
      <c r="B171" s="20" t="s">
        <v>438</v>
      </c>
      <c r="C171" s="21">
        <v>1826.7</v>
      </c>
      <c r="D171" s="6" t="s">
        <v>112</v>
      </c>
      <c r="E171" s="26"/>
      <c r="F171" s="31"/>
      <c r="G171" s="26"/>
      <c r="H171" s="9"/>
      <c r="I171" s="9"/>
      <c r="J171" s="9"/>
      <c r="K171" s="9"/>
      <c r="L171" s="9"/>
      <c r="M171" s="10"/>
    </row>
    <row r="172" spans="1:13" ht="32.25" customHeight="1">
      <c r="A172" s="14" t="s">
        <v>439</v>
      </c>
      <c r="B172" s="15" t="s">
        <v>440</v>
      </c>
      <c r="C172" s="16"/>
      <c r="D172" s="17"/>
      <c r="E172" s="17"/>
      <c r="F172" s="25">
        <f>SUM(F173:F175)</f>
        <v>1090521.792</v>
      </c>
      <c r="G172" s="17"/>
      <c r="H172" s="25">
        <f>SUM(H173:H176)</f>
        <v>321129.142</v>
      </c>
      <c r="I172" s="25">
        <f>SUM(I173:I176)</f>
        <v>118904</v>
      </c>
      <c r="J172" s="25">
        <f>SUM(J173:J176)</f>
        <v>118904</v>
      </c>
      <c r="K172" s="25">
        <f>SUM(K173:K176)</f>
        <v>0</v>
      </c>
      <c r="L172" s="18"/>
      <c r="M172" s="17"/>
    </row>
    <row r="173" spans="1:13" ht="79.5" customHeight="1">
      <c r="A173" s="133" t="s">
        <v>441</v>
      </c>
      <c r="B173" s="112" t="s">
        <v>442</v>
      </c>
      <c r="C173" s="138">
        <v>4454534.5</v>
      </c>
      <c r="D173" s="47"/>
      <c r="E173" s="141" t="s">
        <v>443</v>
      </c>
      <c r="F173" s="21">
        <v>504011.7</v>
      </c>
      <c r="G173" s="56" t="s">
        <v>612</v>
      </c>
      <c r="H173" s="21">
        <v>132171.4</v>
      </c>
      <c r="I173" s="117">
        <v>118904</v>
      </c>
      <c r="J173" s="117">
        <v>118904</v>
      </c>
      <c r="K173" s="117">
        <v>0</v>
      </c>
      <c r="L173" s="56" t="s">
        <v>384</v>
      </c>
      <c r="M173" s="22" t="s">
        <v>386</v>
      </c>
    </row>
    <row r="174" spans="1:13" ht="54" customHeight="1">
      <c r="A174" s="134"/>
      <c r="B174" s="113"/>
      <c r="C174" s="139"/>
      <c r="D174" s="47"/>
      <c r="E174" s="141"/>
      <c r="F174" s="21">
        <v>586510.092</v>
      </c>
      <c r="G174" s="56" t="s">
        <v>612</v>
      </c>
      <c r="H174" s="21">
        <v>2500</v>
      </c>
      <c r="I174" s="118"/>
      <c r="J174" s="118"/>
      <c r="K174" s="118"/>
      <c r="L174" s="56" t="s">
        <v>385</v>
      </c>
      <c r="M174" s="22" t="s">
        <v>586</v>
      </c>
    </row>
    <row r="175" spans="1:13" ht="201" customHeight="1">
      <c r="A175" s="134"/>
      <c r="B175" s="113"/>
      <c r="C175" s="139"/>
      <c r="D175" s="47"/>
      <c r="E175" s="141"/>
      <c r="F175" s="21"/>
      <c r="G175" s="58"/>
      <c r="H175" s="21">
        <v>183957.742</v>
      </c>
      <c r="I175" s="119"/>
      <c r="J175" s="119"/>
      <c r="K175" s="119"/>
      <c r="L175" s="56" t="s">
        <v>126</v>
      </c>
      <c r="M175" s="22" t="s">
        <v>585</v>
      </c>
    </row>
    <row r="176" spans="1:13" ht="102" customHeight="1">
      <c r="A176" s="111"/>
      <c r="B176" s="135"/>
      <c r="C176" s="140"/>
      <c r="D176" s="59"/>
      <c r="E176" s="42" t="s">
        <v>443</v>
      </c>
      <c r="F176" s="60"/>
      <c r="G176" s="58"/>
      <c r="H176" s="21">
        <v>2500</v>
      </c>
      <c r="I176" s="21"/>
      <c r="J176" s="21"/>
      <c r="K176" s="21"/>
      <c r="L176" s="56" t="s">
        <v>133</v>
      </c>
      <c r="M176" s="22" t="s">
        <v>134</v>
      </c>
    </row>
    <row r="177" spans="1:13" ht="42.75" customHeight="1">
      <c r="A177" s="14" t="s">
        <v>444</v>
      </c>
      <c r="B177" s="15" t="s">
        <v>445</v>
      </c>
      <c r="C177" s="16"/>
      <c r="D177" s="17"/>
      <c r="E177" s="17"/>
      <c r="F177" s="25">
        <f>SUM(F178)</f>
        <v>122496.59</v>
      </c>
      <c r="G177" s="17"/>
      <c r="H177" s="25">
        <f>SUM(H178)</f>
        <v>155000</v>
      </c>
      <c r="I177" s="25">
        <f>SUM(I178)</f>
        <v>45239.985</v>
      </c>
      <c r="J177" s="25">
        <f>SUM(J178)</f>
        <v>45239.985</v>
      </c>
      <c r="K177" s="25">
        <f>SUM(K178)</f>
        <v>0</v>
      </c>
      <c r="L177" s="18"/>
      <c r="M177" s="17"/>
    </row>
    <row r="178" spans="1:13" ht="246.75" customHeight="1">
      <c r="A178" s="19" t="s">
        <v>446</v>
      </c>
      <c r="B178" s="30" t="s">
        <v>447</v>
      </c>
      <c r="C178" s="21">
        <v>1500000</v>
      </c>
      <c r="D178" s="22" t="s">
        <v>448</v>
      </c>
      <c r="E178" s="10"/>
      <c r="F178" s="21">
        <v>122496.59</v>
      </c>
      <c r="G178" s="22" t="s">
        <v>129</v>
      </c>
      <c r="H178" s="21">
        <v>155000</v>
      </c>
      <c r="I178" s="21">
        <v>45239.985</v>
      </c>
      <c r="J178" s="21">
        <v>45239.985</v>
      </c>
      <c r="K178" s="21"/>
      <c r="L178" s="79" t="s">
        <v>0</v>
      </c>
      <c r="M178" s="22" t="s">
        <v>307</v>
      </c>
    </row>
    <row r="179" spans="1:13" s="69" customFormat="1" ht="94.5" customHeight="1">
      <c r="A179" s="87">
        <v>6651000</v>
      </c>
      <c r="B179" s="88" t="s">
        <v>172</v>
      </c>
      <c r="C179" s="89"/>
      <c r="D179" s="90"/>
      <c r="E179" s="91"/>
      <c r="F179" s="89"/>
      <c r="G179" s="90"/>
      <c r="H179" s="89">
        <v>88295.7</v>
      </c>
      <c r="I179" s="89">
        <f>I180</f>
        <v>73295.7</v>
      </c>
      <c r="J179" s="89">
        <f>J180</f>
        <v>71180.716</v>
      </c>
      <c r="K179" s="89">
        <f>K180</f>
        <v>2114.984</v>
      </c>
      <c r="L179" s="92"/>
      <c r="M179" s="90"/>
    </row>
    <row r="180" spans="1:13" ht="119.25" customHeight="1">
      <c r="A180" s="19">
        <v>6651090</v>
      </c>
      <c r="B180" s="30" t="s">
        <v>173</v>
      </c>
      <c r="C180" s="21"/>
      <c r="D180" s="22"/>
      <c r="E180" s="10"/>
      <c r="F180" s="21"/>
      <c r="G180" s="22"/>
      <c r="H180" s="21">
        <v>88295.7</v>
      </c>
      <c r="I180" s="21">
        <v>73295.7</v>
      </c>
      <c r="J180" s="21">
        <v>71180.716</v>
      </c>
      <c r="K180" s="21">
        <v>2114.984</v>
      </c>
      <c r="L180" s="79"/>
      <c r="M180" s="22" t="s">
        <v>174</v>
      </c>
    </row>
    <row r="181" spans="1:13" ht="32.25" customHeight="1">
      <c r="A181" s="14" t="s">
        <v>449</v>
      </c>
      <c r="B181" s="15" t="s">
        <v>450</v>
      </c>
      <c r="C181" s="16"/>
      <c r="D181" s="17"/>
      <c r="E181" s="17"/>
      <c r="F181" s="25">
        <f>SUM(F182:F194)</f>
        <v>528504.534</v>
      </c>
      <c r="G181" s="17"/>
      <c r="H181" s="25">
        <f>SUM(H182:H198)</f>
        <v>3929733.8</v>
      </c>
      <c r="I181" s="25">
        <f>SUM(I182:I198)</f>
        <v>3030668.535</v>
      </c>
      <c r="J181" s="25">
        <f>SUM(J182:J198)</f>
        <v>3020668.535</v>
      </c>
      <c r="K181" s="25">
        <f>SUM(K182:K198)</f>
        <v>10000</v>
      </c>
      <c r="L181" s="18"/>
      <c r="M181" s="17"/>
    </row>
    <row r="182" spans="1:13" ht="39" customHeight="1">
      <c r="A182" s="19" t="s">
        <v>451</v>
      </c>
      <c r="B182" s="20" t="s">
        <v>452</v>
      </c>
      <c r="C182" s="21">
        <v>43629948.3</v>
      </c>
      <c r="D182" s="22" t="s">
        <v>354</v>
      </c>
      <c r="E182" s="10"/>
      <c r="F182" s="9"/>
      <c r="G182" s="10"/>
      <c r="H182" s="21">
        <v>1985697.7</v>
      </c>
      <c r="I182" s="21">
        <v>1654843</v>
      </c>
      <c r="J182" s="21">
        <v>1654843</v>
      </c>
      <c r="K182" s="21">
        <v>0</v>
      </c>
      <c r="L182" s="21"/>
      <c r="M182" s="10"/>
    </row>
    <row r="183" spans="1:13" ht="32.25" customHeight="1">
      <c r="A183" s="19" t="s">
        <v>453</v>
      </c>
      <c r="B183" s="20" t="s">
        <v>454</v>
      </c>
      <c r="C183" s="21">
        <v>2661798.4</v>
      </c>
      <c r="D183" s="22" t="s">
        <v>354</v>
      </c>
      <c r="E183" s="10"/>
      <c r="F183" s="9"/>
      <c r="G183" s="10"/>
      <c r="H183" s="21">
        <v>113700.4</v>
      </c>
      <c r="I183" s="21">
        <v>61973.6</v>
      </c>
      <c r="J183" s="21">
        <v>61973.6</v>
      </c>
      <c r="K183" s="21">
        <v>0</v>
      </c>
      <c r="L183" s="22"/>
      <c r="M183" s="10"/>
    </row>
    <row r="184" spans="1:13" ht="174.75" customHeight="1">
      <c r="A184" s="19" t="s">
        <v>455</v>
      </c>
      <c r="B184" s="20" t="s">
        <v>456</v>
      </c>
      <c r="C184" s="21">
        <v>2839581.5</v>
      </c>
      <c r="D184" s="22" t="s">
        <v>135</v>
      </c>
      <c r="E184" s="10"/>
      <c r="F184" s="9"/>
      <c r="G184" s="22" t="s">
        <v>2</v>
      </c>
      <c r="H184" s="21">
        <v>66476</v>
      </c>
      <c r="I184" s="21">
        <v>10000</v>
      </c>
      <c r="J184" s="21">
        <v>0</v>
      </c>
      <c r="K184" s="21">
        <v>10000</v>
      </c>
      <c r="L184" s="22" t="s">
        <v>541</v>
      </c>
      <c r="M184" s="22" t="s">
        <v>540</v>
      </c>
    </row>
    <row r="185" spans="1:13" ht="130.5" customHeight="1">
      <c r="A185" s="19" t="s">
        <v>457</v>
      </c>
      <c r="B185" s="30" t="s">
        <v>458</v>
      </c>
      <c r="C185" s="21">
        <v>68591.1</v>
      </c>
      <c r="D185" s="22" t="s">
        <v>354</v>
      </c>
      <c r="E185" s="10"/>
      <c r="F185" s="9"/>
      <c r="G185" s="10"/>
      <c r="H185" s="21">
        <v>1242.1</v>
      </c>
      <c r="I185" s="21">
        <v>1242.1</v>
      </c>
      <c r="J185" s="21">
        <v>1242.1</v>
      </c>
      <c r="K185" s="21"/>
      <c r="L185" s="22" t="s">
        <v>573</v>
      </c>
      <c r="M185" s="80"/>
    </row>
    <row r="186" spans="1:13" ht="138.75" customHeight="1">
      <c r="A186" s="19" t="s">
        <v>459</v>
      </c>
      <c r="B186" s="30" t="s">
        <v>1</v>
      </c>
      <c r="C186" s="21">
        <v>7000000</v>
      </c>
      <c r="D186" s="22" t="s">
        <v>320</v>
      </c>
      <c r="E186" s="10"/>
      <c r="F186" s="9"/>
      <c r="G186" s="10"/>
      <c r="H186" s="21">
        <v>371059</v>
      </c>
      <c r="I186" s="21">
        <v>192416.218</v>
      </c>
      <c r="J186" s="21">
        <v>192416.218</v>
      </c>
      <c r="K186" s="21"/>
      <c r="L186" s="22" t="s">
        <v>573</v>
      </c>
      <c r="M186" s="80"/>
    </row>
    <row r="187" spans="1:13" ht="129.75" customHeight="1">
      <c r="A187" s="19" t="s">
        <v>460</v>
      </c>
      <c r="B187" s="30" t="s">
        <v>461</v>
      </c>
      <c r="C187" s="21">
        <v>1150000</v>
      </c>
      <c r="D187" s="22" t="s">
        <v>462</v>
      </c>
      <c r="E187" s="10"/>
      <c r="F187" s="21">
        <v>528504.534</v>
      </c>
      <c r="G187" s="22" t="s">
        <v>2</v>
      </c>
      <c r="H187" s="21">
        <v>29780</v>
      </c>
      <c r="I187" s="21">
        <v>28515</v>
      </c>
      <c r="J187" s="21">
        <v>28515</v>
      </c>
      <c r="K187" s="21"/>
      <c r="L187" s="22" t="s">
        <v>615</v>
      </c>
      <c r="M187" s="80"/>
    </row>
    <row r="188" spans="1:13" ht="69" customHeight="1">
      <c r="A188" s="19" t="s">
        <v>463</v>
      </c>
      <c r="B188" s="30" t="s">
        <v>464</v>
      </c>
      <c r="C188" s="21">
        <v>1153067.2</v>
      </c>
      <c r="D188" s="22" t="s">
        <v>136</v>
      </c>
      <c r="E188" s="10"/>
      <c r="F188" s="9"/>
      <c r="G188" s="22"/>
      <c r="H188" s="21">
        <v>96450</v>
      </c>
      <c r="I188" s="21">
        <v>80127.2</v>
      </c>
      <c r="J188" s="21">
        <v>80127.2</v>
      </c>
      <c r="K188" s="21"/>
      <c r="L188" s="22" t="s">
        <v>573</v>
      </c>
      <c r="M188" s="22" t="s">
        <v>9</v>
      </c>
    </row>
    <row r="189" spans="1:13" ht="90.75" customHeight="1">
      <c r="A189" s="19" t="s">
        <v>465</v>
      </c>
      <c r="B189" s="20" t="s">
        <v>466</v>
      </c>
      <c r="C189" s="21">
        <v>539409.3</v>
      </c>
      <c r="D189" s="22" t="s">
        <v>320</v>
      </c>
      <c r="E189" s="10"/>
      <c r="F189" s="9"/>
      <c r="G189" s="10"/>
      <c r="H189" s="21">
        <v>17257.7</v>
      </c>
      <c r="I189" s="21">
        <v>14746.7</v>
      </c>
      <c r="J189" s="21">
        <v>14746.7</v>
      </c>
      <c r="K189" s="21"/>
      <c r="L189" s="22" t="s">
        <v>573</v>
      </c>
      <c r="M189" s="10"/>
    </row>
    <row r="190" spans="1:13" s="83" customFormat="1" ht="59.25" customHeight="1">
      <c r="A190" s="19">
        <v>3511240</v>
      </c>
      <c r="B190" s="81" t="s">
        <v>52</v>
      </c>
      <c r="C190" s="21">
        <v>1000000</v>
      </c>
      <c r="D190" s="21"/>
      <c r="E190" s="21"/>
      <c r="F190" s="21"/>
      <c r="G190" s="22" t="s">
        <v>67</v>
      </c>
      <c r="H190" s="21">
        <v>53311</v>
      </c>
      <c r="I190" s="21">
        <v>42648.8</v>
      </c>
      <c r="J190" s="21">
        <v>42648.8</v>
      </c>
      <c r="K190" s="21"/>
      <c r="L190" s="22" t="s">
        <v>481</v>
      </c>
      <c r="M190" s="82"/>
    </row>
    <row r="191" spans="1:13" ht="125.25" customHeight="1">
      <c r="A191" s="19" t="s">
        <v>467</v>
      </c>
      <c r="B191" s="30" t="s">
        <v>475</v>
      </c>
      <c r="C191" s="21">
        <v>1539640</v>
      </c>
      <c r="D191" s="22" t="s">
        <v>320</v>
      </c>
      <c r="E191" s="10"/>
      <c r="F191" s="9"/>
      <c r="G191" s="10"/>
      <c r="H191" s="21">
        <v>72662.3</v>
      </c>
      <c r="I191" s="21">
        <v>53723.452</v>
      </c>
      <c r="J191" s="21">
        <v>53723.452</v>
      </c>
      <c r="K191" s="21"/>
      <c r="L191" s="22" t="s">
        <v>573</v>
      </c>
      <c r="M191" s="10"/>
    </row>
    <row r="192" spans="1:13" ht="69" customHeight="1">
      <c r="A192" s="19" t="s">
        <v>476</v>
      </c>
      <c r="B192" s="30" t="s">
        <v>404</v>
      </c>
      <c r="C192" s="21">
        <v>100000</v>
      </c>
      <c r="D192" s="22" t="s">
        <v>448</v>
      </c>
      <c r="E192" s="10"/>
      <c r="F192" s="9"/>
      <c r="G192" s="10"/>
      <c r="H192" s="21">
        <v>5028.9</v>
      </c>
      <c r="I192" s="21">
        <v>3771.6</v>
      </c>
      <c r="J192" s="21">
        <v>3771.6</v>
      </c>
      <c r="K192" s="21"/>
      <c r="L192" s="22" t="s">
        <v>594</v>
      </c>
      <c r="M192" s="10"/>
    </row>
    <row r="193" spans="1:13" ht="43.5" customHeight="1" hidden="1">
      <c r="A193" s="19" t="s">
        <v>477</v>
      </c>
      <c r="B193" s="20" t="s">
        <v>478</v>
      </c>
      <c r="C193" s="21">
        <v>92000</v>
      </c>
      <c r="D193" s="22" t="s">
        <v>303</v>
      </c>
      <c r="E193" s="10"/>
      <c r="F193" s="9"/>
      <c r="G193" s="22"/>
      <c r="H193" s="21"/>
      <c r="I193" s="21"/>
      <c r="J193" s="21"/>
      <c r="K193" s="21"/>
      <c r="L193" s="21"/>
      <c r="M193" s="22" t="s">
        <v>613</v>
      </c>
    </row>
    <row r="194" spans="1:13" ht="91.5" customHeight="1">
      <c r="A194" s="19" t="s">
        <v>479</v>
      </c>
      <c r="B194" s="20" t="s">
        <v>482</v>
      </c>
      <c r="C194" s="21">
        <v>26368121.7</v>
      </c>
      <c r="D194" s="22" t="s">
        <v>320</v>
      </c>
      <c r="E194" s="10"/>
      <c r="F194" s="9"/>
      <c r="G194" s="10"/>
      <c r="H194" s="21">
        <v>1111468.7</v>
      </c>
      <c r="I194" s="21">
        <v>886660.865</v>
      </c>
      <c r="J194" s="21">
        <v>886660.865</v>
      </c>
      <c r="K194" s="21"/>
      <c r="L194" s="22" t="s">
        <v>573</v>
      </c>
      <c r="M194" s="10"/>
    </row>
    <row r="195" spans="1:13" ht="25.5" customHeight="1" hidden="1">
      <c r="A195" s="14" t="s">
        <v>483</v>
      </c>
      <c r="B195" s="15" t="s">
        <v>484</v>
      </c>
      <c r="C195" s="16"/>
      <c r="D195" s="17"/>
      <c r="E195" s="17"/>
      <c r="F195" s="18"/>
      <c r="G195" s="17"/>
      <c r="H195" s="18"/>
      <c r="I195" s="9"/>
      <c r="J195" s="9"/>
      <c r="K195" s="9"/>
      <c r="L195" s="18"/>
      <c r="M195" s="17"/>
    </row>
    <row r="196" spans="1:13" ht="51" hidden="1">
      <c r="A196" s="19" t="s">
        <v>485</v>
      </c>
      <c r="B196" s="20" t="s">
        <v>486</v>
      </c>
      <c r="C196" s="21">
        <v>7975.8</v>
      </c>
      <c r="D196" s="6" t="s">
        <v>86</v>
      </c>
      <c r="E196" s="26"/>
      <c r="F196" s="31"/>
      <c r="G196" s="26"/>
      <c r="H196" s="9"/>
      <c r="I196" s="9"/>
      <c r="J196" s="9"/>
      <c r="K196" s="9"/>
      <c r="L196" s="9"/>
      <c r="M196" s="10"/>
    </row>
    <row r="197" spans="1:13" ht="33.75" customHeight="1" hidden="1">
      <c r="A197" s="19" t="s">
        <v>487</v>
      </c>
      <c r="B197" s="20" t="s">
        <v>488</v>
      </c>
      <c r="C197" s="21">
        <v>59358.5</v>
      </c>
      <c r="D197" s="6" t="s">
        <v>86</v>
      </c>
      <c r="E197" s="26"/>
      <c r="F197" s="31"/>
      <c r="G197" s="26"/>
      <c r="H197" s="9"/>
      <c r="I197" s="9"/>
      <c r="J197" s="9"/>
      <c r="K197" s="9"/>
      <c r="L197" s="9"/>
      <c r="M197" s="10"/>
    </row>
    <row r="198" spans="1:13" ht="53.25" customHeight="1">
      <c r="A198" s="19"/>
      <c r="B198" s="30" t="s">
        <v>542</v>
      </c>
      <c r="C198" s="21"/>
      <c r="D198" s="22"/>
      <c r="E198" s="10"/>
      <c r="F198" s="9"/>
      <c r="G198" s="10"/>
      <c r="H198" s="21">
        <v>5600</v>
      </c>
      <c r="I198" s="9"/>
      <c r="J198" s="9"/>
      <c r="K198" s="9"/>
      <c r="L198" s="22" t="s">
        <v>543</v>
      </c>
      <c r="M198" s="10"/>
    </row>
    <row r="199" spans="1:13" ht="25.5">
      <c r="A199" s="14" t="s">
        <v>489</v>
      </c>
      <c r="B199" s="15" t="s">
        <v>490</v>
      </c>
      <c r="C199" s="16"/>
      <c r="D199" s="17"/>
      <c r="E199" s="17"/>
      <c r="F199" s="25">
        <f>SUM(F200:F202)</f>
        <v>350</v>
      </c>
      <c r="G199" s="17"/>
      <c r="H199" s="25">
        <f>SUM(H200:H202)</f>
        <v>70</v>
      </c>
      <c r="I199" s="25">
        <f>SUM(I200:I202)</f>
        <v>66</v>
      </c>
      <c r="J199" s="25">
        <f>SUM(J200:J202)</f>
        <v>29.999</v>
      </c>
      <c r="K199" s="25">
        <f>SUM(K200:K202)</f>
        <v>36.001</v>
      </c>
      <c r="L199" s="18"/>
      <c r="M199" s="17"/>
    </row>
    <row r="200" spans="1:13" ht="37.5" customHeight="1" hidden="1">
      <c r="A200" s="19" t="s">
        <v>491</v>
      </c>
      <c r="B200" s="20" t="s">
        <v>492</v>
      </c>
      <c r="C200" s="21">
        <v>49500</v>
      </c>
      <c r="D200" s="120" t="s">
        <v>40</v>
      </c>
      <c r="E200" s="22" t="s">
        <v>493</v>
      </c>
      <c r="F200" s="23"/>
      <c r="G200" s="120"/>
      <c r="H200" s="9"/>
      <c r="I200" s="9"/>
      <c r="J200" s="9"/>
      <c r="K200" s="9"/>
      <c r="L200" s="9"/>
      <c r="M200" s="22" t="s">
        <v>568</v>
      </c>
    </row>
    <row r="201" spans="1:13" ht="36" customHeight="1">
      <c r="A201" s="19" t="s">
        <v>494</v>
      </c>
      <c r="B201" s="20" t="s">
        <v>495</v>
      </c>
      <c r="C201" s="21">
        <v>108453.7</v>
      </c>
      <c r="D201" s="131"/>
      <c r="E201" s="22" t="s">
        <v>493</v>
      </c>
      <c r="F201" s="21">
        <v>350</v>
      </c>
      <c r="G201" s="131"/>
      <c r="H201" s="21">
        <v>70</v>
      </c>
      <c r="I201" s="21">
        <v>66</v>
      </c>
      <c r="J201" s="21">
        <v>29.999</v>
      </c>
      <c r="K201" s="21">
        <v>36.001</v>
      </c>
      <c r="L201" s="22" t="s">
        <v>23</v>
      </c>
      <c r="M201" s="22"/>
    </row>
    <row r="202" spans="1:13" ht="36.75" customHeight="1" hidden="1">
      <c r="A202" s="19" t="s">
        <v>496</v>
      </c>
      <c r="B202" s="20" t="s">
        <v>497</v>
      </c>
      <c r="C202" s="21">
        <v>32500</v>
      </c>
      <c r="D202" s="121"/>
      <c r="E202" s="22" t="s">
        <v>493</v>
      </c>
      <c r="F202" s="23"/>
      <c r="G202" s="121"/>
      <c r="H202" s="9"/>
      <c r="I202" s="9"/>
      <c r="J202" s="9"/>
      <c r="K202" s="9"/>
      <c r="L202" s="9"/>
      <c r="M202" s="22" t="s">
        <v>568</v>
      </c>
    </row>
    <row r="203" spans="1:13" ht="38.25" hidden="1">
      <c r="A203" s="14" t="s">
        <v>498</v>
      </c>
      <c r="B203" s="15" t="s">
        <v>499</v>
      </c>
      <c r="C203" s="16"/>
      <c r="D203" s="17"/>
      <c r="E203" s="17"/>
      <c r="F203" s="25">
        <f>SUM(F204)</f>
        <v>30000</v>
      </c>
      <c r="G203" s="17"/>
      <c r="H203" s="25">
        <f>SUM(H204)</f>
        <v>0</v>
      </c>
      <c r="I203" s="94">
        <f>SUM(I204)</f>
        <v>0</v>
      </c>
      <c r="J203" s="94">
        <f>SUM(J204)</f>
        <v>0</v>
      </c>
      <c r="K203" s="94">
        <f>SUM(K204)</f>
        <v>0</v>
      </c>
      <c r="L203" s="18"/>
      <c r="M203" s="17"/>
    </row>
    <row r="204" spans="1:13" ht="157.5" hidden="1">
      <c r="A204" s="19" t="s">
        <v>500</v>
      </c>
      <c r="B204" s="20" t="s">
        <v>502</v>
      </c>
      <c r="C204" s="21">
        <v>70000</v>
      </c>
      <c r="D204" s="6" t="s">
        <v>46</v>
      </c>
      <c r="E204" s="26"/>
      <c r="F204" s="21">
        <v>30000</v>
      </c>
      <c r="G204" s="22" t="s">
        <v>587</v>
      </c>
      <c r="H204" s="9"/>
      <c r="I204" s="9"/>
      <c r="J204" s="9"/>
      <c r="K204" s="9"/>
      <c r="L204" s="9"/>
      <c r="M204" s="22" t="s">
        <v>589</v>
      </c>
    </row>
    <row r="205" spans="1:13" ht="38.25" hidden="1">
      <c r="A205" s="14" t="s">
        <v>503</v>
      </c>
      <c r="B205" s="15" t="s">
        <v>504</v>
      </c>
      <c r="C205" s="16"/>
      <c r="D205" s="17"/>
      <c r="E205" s="17"/>
      <c r="F205" s="25">
        <f>SUM(F206:F207)</f>
        <v>280240.2</v>
      </c>
      <c r="G205" s="17"/>
      <c r="H205" s="25">
        <f>SUM(H206:H207)</f>
        <v>0</v>
      </c>
      <c r="I205" s="94"/>
      <c r="J205" s="94"/>
      <c r="K205" s="94"/>
      <c r="L205" s="18"/>
      <c r="M205" s="17"/>
    </row>
    <row r="206" spans="1:13" ht="117" customHeight="1" hidden="1">
      <c r="A206" s="19" t="s">
        <v>505</v>
      </c>
      <c r="B206" s="20" t="s">
        <v>506</v>
      </c>
      <c r="C206" s="21">
        <v>19200</v>
      </c>
      <c r="D206" s="6" t="s">
        <v>507</v>
      </c>
      <c r="E206" s="26"/>
      <c r="F206" s="31"/>
      <c r="G206" s="22"/>
      <c r="H206" s="9"/>
      <c r="I206" s="9"/>
      <c r="J206" s="9"/>
      <c r="K206" s="9"/>
      <c r="L206" s="6" t="s">
        <v>66</v>
      </c>
      <c r="M206" s="22" t="s">
        <v>590</v>
      </c>
    </row>
    <row r="207" spans="1:13" ht="84" customHeight="1" hidden="1">
      <c r="A207" s="19" t="s">
        <v>508</v>
      </c>
      <c r="B207" s="20" t="s">
        <v>509</v>
      </c>
      <c r="C207" s="21">
        <v>600000</v>
      </c>
      <c r="D207" s="6" t="s">
        <v>507</v>
      </c>
      <c r="E207" s="26"/>
      <c r="F207" s="21">
        <v>280240.2</v>
      </c>
      <c r="G207" s="22" t="s">
        <v>591</v>
      </c>
      <c r="H207" s="9"/>
      <c r="I207" s="9"/>
      <c r="J207" s="9"/>
      <c r="K207" s="9"/>
      <c r="L207" s="22" t="s">
        <v>583</v>
      </c>
      <c r="M207" s="22" t="s">
        <v>4</v>
      </c>
    </row>
    <row r="208" spans="1:13" ht="25.5" customHeight="1">
      <c r="A208" s="14" t="s">
        <v>510</v>
      </c>
      <c r="B208" s="15" t="s">
        <v>511</v>
      </c>
      <c r="C208" s="16"/>
      <c r="D208" s="17"/>
      <c r="E208" s="17"/>
      <c r="F208" s="18">
        <f>SUM(F209)</f>
        <v>0</v>
      </c>
      <c r="G208" s="17"/>
      <c r="H208" s="25">
        <f>SUM(H209)</f>
        <v>81895.1</v>
      </c>
      <c r="I208" s="25">
        <f>SUM(I209)</f>
        <v>64915.3</v>
      </c>
      <c r="J208" s="25">
        <f>SUM(J209)</f>
        <v>61717.108</v>
      </c>
      <c r="K208" s="25">
        <f>SUM(K209)</f>
        <v>3198.192</v>
      </c>
      <c r="L208" s="18"/>
      <c r="M208" s="17"/>
    </row>
    <row r="209" spans="1:13" ht="57" customHeight="1">
      <c r="A209" s="19" t="s">
        <v>512</v>
      </c>
      <c r="B209" s="20" t="s">
        <v>513</v>
      </c>
      <c r="C209" s="21">
        <v>81895.1</v>
      </c>
      <c r="D209" s="22" t="s">
        <v>514</v>
      </c>
      <c r="E209" s="10"/>
      <c r="F209" s="9"/>
      <c r="G209" s="10"/>
      <c r="H209" s="21">
        <v>81895.1</v>
      </c>
      <c r="I209" s="21">
        <v>64915.3</v>
      </c>
      <c r="J209" s="21">
        <v>61717.108</v>
      </c>
      <c r="K209" s="21">
        <v>3198.192</v>
      </c>
      <c r="L209" s="21"/>
      <c r="M209" s="22" t="s">
        <v>558</v>
      </c>
    </row>
    <row r="210" spans="1:13" ht="24.75" customHeight="1">
      <c r="A210" s="125" t="s">
        <v>471</v>
      </c>
      <c r="B210" s="126"/>
      <c r="C210" s="21"/>
      <c r="D210" s="6"/>
      <c r="E210" s="26"/>
      <c r="F210" s="61">
        <f>F10+F33+F43+F49+F51+F57+F68+F70+F78+F81+F86+F88+F90+F111+F122+F125+F131+F138+F141+F165+F172+F181+F199+F203+F205+F208+F96+F177+F115+F179</f>
        <v>11550704.885999996</v>
      </c>
      <c r="G210" s="26"/>
      <c r="H210" s="61">
        <f>H10+H33+H43+H49+H51+H57+H68+H70+H78+H81+H86+H88+H90+H111+H122+H125+H131+H138+H141+H165+H172+H181+H199+H203+H205+H208+H96+H177+H115+H179</f>
        <v>7177750.726999999</v>
      </c>
      <c r="I210" s="61">
        <f>I10+I33+I43+I49+I51+I57+I68+I70+I78+I81+I86+I88+I90+I111+I122+I125+I131+I138+I141+I165+I172+I181+I199+I203+I205+I208+I96+I177+I115+I179</f>
        <v>5561028.891000002</v>
      </c>
      <c r="J210" s="61">
        <f>J10+J33+J43+J49+J51+J57+J68+J70+J78+J81+J86+J88+J90+J111+J122+J125+J131+J138+J141+J165+J172+J181+J199+J203+J205+J208+J96+J177+J115+J179</f>
        <v>5512268.037000001</v>
      </c>
      <c r="K210" s="61">
        <f>K10+K33+K43+K49+K51+K57+K68+K70+K78+K81+K86+K88+K90+K111+K122+K125+K131+K138+K141+K165+K172+K181+K199+K203+K205+K208+K96+K177+K115+K179</f>
        <v>48760.85599999999</v>
      </c>
      <c r="L210" s="61"/>
      <c r="M210" s="10"/>
    </row>
    <row r="211" spans="1:2" ht="19.5">
      <c r="A211" s="132" t="s">
        <v>518</v>
      </c>
      <c r="B211" s="132"/>
    </row>
    <row r="212" spans="1:13" ht="12.75" customHeight="1">
      <c r="A212" s="127" t="s">
        <v>241</v>
      </c>
      <c r="B212" s="128" t="s">
        <v>28</v>
      </c>
      <c r="C212" s="116" t="s">
        <v>606</v>
      </c>
      <c r="D212" s="130" t="s">
        <v>29</v>
      </c>
      <c r="E212" s="130"/>
      <c r="F212" s="114" t="s">
        <v>20</v>
      </c>
      <c r="G212" s="115"/>
      <c r="H212" s="116" t="s">
        <v>515</v>
      </c>
      <c r="I212" s="7"/>
      <c r="J212" s="7"/>
      <c r="K212" s="7"/>
      <c r="L212" s="64"/>
      <c r="M212" s="116" t="s">
        <v>516</v>
      </c>
    </row>
    <row r="213" spans="1:13" ht="108" customHeight="1">
      <c r="A213" s="127"/>
      <c r="B213" s="129"/>
      <c r="C213" s="116"/>
      <c r="D213" s="6" t="s">
        <v>30</v>
      </c>
      <c r="E213" s="6" t="s">
        <v>31</v>
      </c>
      <c r="F213" s="8" t="s">
        <v>24</v>
      </c>
      <c r="G213" s="6" t="s">
        <v>21</v>
      </c>
      <c r="H213" s="116"/>
      <c r="I213" s="99"/>
      <c r="J213" s="99"/>
      <c r="K213" s="99"/>
      <c r="L213" s="64"/>
      <c r="M213" s="116"/>
    </row>
    <row r="214" spans="1:13" ht="25.5" hidden="1">
      <c r="A214" s="14" t="s">
        <v>41</v>
      </c>
      <c r="B214" s="15" t="s">
        <v>42</v>
      </c>
      <c r="C214" s="16"/>
      <c r="D214" s="17"/>
      <c r="E214" s="17"/>
      <c r="F214" s="65"/>
      <c r="G214" s="17"/>
      <c r="H214" s="65"/>
      <c r="I214" s="67"/>
      <c r="J214" s="67"/>
      <c r="K214" s="67"/>
      <c r="L214" s="65"/>
      <c r="M214" s="17"/>
    </row>
    <row r="215" spans="1:13" ht="52.5" customHeight="1" hidden="1">
      <c r="A215" s="19" t="s">
        <v>519</v>
      </c>
      <c r="B215" s="20" t="s">
        <v>520</v>
      </c>
      <c r="C215" s="21">
        <v>50000</v>
      </c>
      <c r="D215" s="6" t="s">
        <v>46</v>
      </c>
      <c r="E215" s="26"/>
      <c r="F215" s="66"/>
      <c r="G215" s="6"/>
      <c r="H215" s="9"/>
      <c r="I215" s="9"/>
      <c r="J215" s="9"/>
      <c r="K215" s="9"/>
      <c r="L215" s="9"/>
      <c r="M215" s="6" t="s">
        <v>600</v>
      </c>
    </row>
    <row r="216" spans="1:13" ht="25.5">
      <c r="A216" s="14" t="s">
        <v>82</v>
      </c>
      <c r="B216" s="15" t="s">
        <v>83</v>
      </c>
      <c r="C216" s="16"/>
      <c r="D216" s="17"/>
      <c r="E216" s="17"/>
      <c r="F216" s="65"/>
      <c r="G216" s="17"/>
      <c r="H216" s="65"/>
      <c r="I216" s="65"/>
      <c r="J216" s="65"/>
      <c r="K216" s="65"/>
      <c r="L216" s="65"/>
      <c r="M216" s="17"/>
    </row>
    <row r="217" spans="1:13" ht="85.5" customHeight="1">
      <c r="A217" s="19" t="s">
        <v>521</v>
      </c>
      <c r="B217" s="20" t="s">
        <v>522</v>
      </c>
      <c r="C217" s="21">
        <v>10300</v>
      </c>
      <c r="D217" s="22" t="s">
        <v>86</v>
      </c>
      <c r="E217" s="10"/>
      <c r="F217" s="67"/>
      <c r="G217" s="22"/>
      <c r="H217" s="9"/>
      <c r="I217" s="9"/>
      <c r="J217" s="9"/>
      <c r="K217" s="9"/>
      <c r="L217" s="22" t="s">
        <v>114</v>
      </c>
      <c r="M217" s="22" t="s">
        <v>588</v>
      </c>
    </row>
    <row r="218" spans="1:13" ht="25.5" hidden="1">
      <c r="A218" s="14" t="s">
        <v>162</v>
      </c>
      <c r="B218" s="15" t="s">
        <v>163</v>
      </c>
      <c r="C218" s="16"/>
      <c r="D218" s="17"/>
      <c r="E218" s="17"/>
      <c r="F218" s="65"/>
      <c r="G218" s="17"/>
      <c r="H218" s="65"/>
      <c r="I218" s="67"/>
      <c r="J218" s="67"/>
      <c r="K218" s="67"/>
      <c r="L218" s="65"/>
      <c r="M218" s="17"/>
    </row>
    <row r="219" spans="1:13" ht="32.25" customHeight="1" hidden="1">
      <c r="A219" s="19" t="s">
        <v>523</v>
      </c>
      <c r="B219" s="20" t="s">
        <v>524</v>
      </c>
      <c r="C219" s="21">
        <v>5300</v>
      </c>
      <c r="D219" s="6" t="s">
        <v>166</v>
      </c>
      <c r="E219" s="26"/>
      <c r="F219" s="66"/>
      <c r="G219" s="26"/>
      <c r="H219" s="9"/>
      <c r="I219" s="9"/>
      <c r="J219" s="9"/>
      <c r="K219" s="9"/>
      <c r="L219" s="9"/>
      <c r="M219" s="10"/>
    </row>
    <row r="220" spans="1:13" ht="56.25" customHeight="1" hidden="1">
      <c r="A220" s="19" t="s">
        <v>525</v>
      </c>
      <c r="B220" s="20" t="s">
        <v>526</v>
      </c>
      <c r="C220" s="21">
        <v>2234</v>
      </c>
      <c r="D220" s="6" t="s">
        <v>527</v>
      </c>
      <c r="E220" s="26"/>
      <c r="F220" s="66"/>
      <c r="G220" s="6"/>
      <c r="H220" s="9"/>
      <c r="I220" s="9"/>
      <c r="J220" s="9"/>
      <c r="K220" s="9"/>
      <c r="L220" s="9"/>
      <c r="M220" s="6" t="s">
        <v>614</v>
      </c>
    </row>
    <row r="221" spans="1:13" ht="51">
      <c r="A221" s="14" t="s">
        <v>336</v>
      </c>
      <c r="B221" s="15" t="s">
        <v>337</v>
      </c>
      <c r="C221" s="16"/>
      <c r="D221" s="17"/>
      <c r="E221" s="17"/>
      <c r="F221" s="65"/>
      <c r="G221" s="17"/>
      <c r="H221" s="65"/>
      <c r="I221" s="65"/>
      <c r="J221" s="65"/>
      <c r="K221" s="65"/>
      <c r="L221" s="65"/>
      <c r="M221" s="17"/>
    </row>
    <row r="222" spans="1:13" ht="104.25" customHeight="1">
      <c r="A222" s="19" t="s">
        <v>528</v>
      </c>
      <c r="B222" s="20" t="s">
        <v>529</v>
      </c>
      <c r="C222" s="21">
        <v>60000</v>
      </c>
      <c r="D222" s="22" t="s">
        <v>303</v>
      </c>
      <c r="E222" s="10"/>
      <c r="F222" s="67"/>
      <c r="G222" s="22"/>
      <c r="H222" s="21">
        <v>7342.511</v>
      </c>
      <c r="I222" s="21">
        <v>7342.511</v>
      </c>
      <c r="J222" s="21">
        <v>6982.511</v>
      </c>
      <c r="K222" s="21">
        <v>360</v>
      </c>
      <c r="L222" s="9"/>
      <c r="M222" s="22" t="s">
        <v>8</v>
      </c>
    </row>
    <row r="223" spans="1:13" ht="61.5" customHeight="1">
      <c r="A223" s="19" t="s">
        <v>530</v>
      </c>
      <c r="B223" s="20" t="s">
        <v>531</v>
      </c>
      <c r="C223" s="21">
        <v>60000</v>
      </c>
      <c r="D223" s="22" t="s">
        <v>303</v>
      </c>
      <c r="E223" s="10"/>
      <c r="F223" s="67"/>
      <c r="G223" s="22"/>
      <c r="H223" s="21">
        <v>7000</v>
      </c>
      <c r="I223" s="21">
        <v>5133.071</v>
      </c>
      <c r="J223" s="21">
        <v>4526.603</v>
      </c>
      <c r="K223" s="21">
        <v>606.468</v>
      </c>
      <c r="L223" s="22" t="s">
        <v>308</v>
      </c>
      <c r="M223" s="22"/>
    </row>
    <row r="224" spans="1:13" ht="36.75" customHeight="1" hidden="1">
      <c r="A224" s="19" t="s">
        <v>532</v>
      </c>
      <c r="B224" s="20" t="s">
        <v>533</v>
      </c>
      <c r="C224" s="21">
        <v>100000</v>
      </c>
      <c r="D224" s="22" t="s">
        <v>534</v>
      </c>
      <c r="E224" s="10"/>
      <c r="F224" s="67"/>
      <c r="G224" s="22"/>
      <c r="H224" s="9"/>
      <c r="I224" s="9"/>
      <c r="J224" s="9"/>
      <c r="K224" s="9"/>
      <c r="L224" s="9"/>
      <c r="M224" s="22" t="s">
        <v>472</v>
      </c>
    </row>
    <row r="225" spans="1:13" ht="25.5">
      <c r="A225" s="14" t="s">
        <v>355</v>
      </c>
      <c r="B225" s="15" t="s">
        <v>356</v>
      </c>
      <c r="C225" s="16"/>
      <c r="D225" s="17"/>
      <c r="E225" s="17"/>
      <c r="F225" s="65"/>
      <c r="G225" s="17"/>
      <c r="H225" s="65"/>
      <c r="I225" s="65"/>
      <c r="J225" s="65"/>
      <c r="K225" s="65"/>
      <c r="L225" s="65"/>
      <c r="M225" s="17"/>
    </row>
    <row r="226" spans="1:13" s="85" customFormat="1" ht="45">
      <c r="A226" s="19" t="s">
        <v>535</v>
      </c>
      <c r="B226" s="20" t="s">
        <v>536</v>
      </c>
      <c r="C226" s="21">
        <v>28000</v>
      </c>
      <c r="D226" s="22" t="s">
        <v>359</v>
      </c>
      <c r="E226" s="84"/>
      <c r="F226" s="21">
        <v>5200</v>
      </c>
      <c r="G226" s="22" t="s">
        <v>592</v>
      </c>
      <c r="H226" s="72">
        <v>1153.5</v>
      </c>
      <c r="I226" s="72">
        <v>1153.3</v>
      </c>
      <c r="J226" s="72"/>
      <c r="K226" s="72">
        <v>1153.3</v>
      </c>
      <c r="L226" s="72"/>
      <c r="M226" s="84"/>
    </row>
    <row r="227" spans="1:13" ht="12" customHeight="1" hidden="1">
      <c r="A227" s="19" t="s">
        <v>537</v>
      </c>
      <c r="B227" s="20" t="s">
        <v>538</v>
      </c>
      <c r="C227" s="21">
        <v>25000</v>
      </c>
      <c r="D227" s="22" t="s">
        <v>359</v>
      </c>
      <c r="E227" s="10"/>
      <c r="F227" s="21">
        <v>12500</v>
      </c>
      <c r="G227" s="22" t="s">
        <v>593</v>
      </c>
      <c r="H227" s="9"/>
      <c r="I227" s="9"/>
      <c r="J227" s="9"/>
      <c r="K227" s="9"/>
      <c r="L227" s="9"/>
      <c r="M227" s="10"/>
    </row>
    <row r="228" spans="1:13" ht="12.75" customHeight="1" hidden="1">
      <c r="A228" s="19" t="s">
        <v>539</v>
      </c>
      <c r="B228" s="20" t="s">
        <v>546</v>
      </c>
      <c r="C228" s="21">
        <v>3938237.5</v>
      </c>
      <c r="D228" s="6" t="s">
        <v>359</v>
      </c>
      <c r="E228" s="26"/>
      <c r="F228" s="68">
        <v>0</v>
      </c>
      <c r="G228" s="6"/>
      <c r="H228" s="9"/>
      <c r="I228" s="9"/>
      <c r="J228" s="9"/>
      <c r="K228" s="9"/>
      <c r="L228" s="9"/>
      <c r="M228" s="6" t="s">
        <v>473</v>
      </c>
    </row>
    <row r="229" spans="1:13" ht="12.75" customHeight="1" hidden="1">
      <c r="A229" s="14" t="s">
        <v>439</v>
      </c>
      <c r="B229" s="15" t="s">
        <v>440</v>
      </c>
      <c r="C229" s="16">
        <v>1978800</v>
      </c>
      <c r="D229" s="17"/>
      <c r="E229" s="17"/>
      <c r="F229" s="65"/>
      <c r="G229" s="17"/>
      <c r="H229" s="65"/>
      <c r="I229" s="67"/>
      <c r="J229" s="67"/>
      <c r="K229" s="67"/>
      <c r="L229" s="65"/>
      <c r="M229" s="17"/>
    </row>
    <row r="230" spans="1:13" ht="12.75" customHeight="1" hidden="1">
      <c r="A230" s="19" t="s">
        <v>603</v>
      </c>
      <c r="B230" s="20" t="s">
        <v>604</v>
      </c>
      <c r="C230" s="21">
        <v>1978800</v>
      </c>
      <c r="D230" s="6"/>
      <c r="E230" s="6" t="s">
        <v>443</v>
      </c>
      <c r="F230" s="8"/>
      <c r="G230" s="6"/>
      <c r="H230" s="9"/>
      <c r="I230" s="9"/>
      <c r="J230" s="9"/>
      <c r="K230" s="9"/>
      <c r="L230" s="9"/>
      <c r="M230" s="6"/>
    </row>
    <row r="231" spans="1:13" ht="19.5" customHeight="1">
      <c r="A231" s="125" t="s">
        <v>474</v>
      </c>
      <c r="B231" s="126"/>
      <c r="C231" s="21"/>
      <c r="D231" s="6"/>
      <c r="E231" s="26"/>
      <c r="F231" s="61">
        <f>SUM(F214:F230)</f>
        <v>17700</v>
      </c>
      <c r="G231" s="26"/>
      <c r="H231" s="61">
        <f>SUM(H214:H230)</f>
        <v>15496.011</v>
      </c>
      <c r="I231" s="61">
        <f>SUM(I214:I230)</f>
        <v>13628.882</v>
      </c>
      <c r="J231" s="61">
        <f>SUM(J214:J230)</f>
        <v>11509.114000000001</v>
      </c>
      <c r="K231" s="61">
        <f>SUM(K215:K230)</f>
        <v>2119.768</v>
      </c>
      <c r="L231" s="61"/>
      <c r="M231" s="10"/>
    </row>
  </sheetData>
  <mergeCells count="45">
    <mergeCell ref="A1:M1"/>
    <mergeCell ref="A3:A4"/>
    <mergeCell ref="B3:B4"/>
    <mergeCell ref="C3:C4"/>
    <mergeCell ref="D3:E3"/>
    <mergeCell ref="F3:G3"/>
    <mergeCell ref="H3:H4"/>
    <mergeCell ref="I3:I4"/>
    <mergeCell ref="L3:L4"/>
    <mergeCell ref="M3:M4"/>
    <mergeCell ref="M73:M74"/>
    <mergeCell ref="G45:G50"/>
    <mergeCell ref="A5:B5"/>
    <mergeCell ref="M26:M27"/>
    <mergeCell ref="J3:J4"/>
    <mergeCell ref="K3:K4"/>
    <mergeCell ref="D98:D100"/>
    <mergeCell ref="D102:D110"/>
    <mergeCell ref="D112:D113"/>
    <mergeCell ref="E45:E47"/>
    <mergeCell ref="E92:E94"/>
    <mergeCell ref="C173:C176"/>
    <mergeCell ref="E173:E175"/>
    <mergeCell ref="D142:D144"/>
    <mergeCell ref="E166:E167"/>
    <mergeCell ref="A210:B210"/>
    <mergeCell ref="A211:B211"/>
    <mergeCell ref="A173:A176"/>
    <mergeCell ref="B173:B176"/>
    <mergeCell ref="M112:M113"/>
    <mergeCell ref="G108:G110"/>
    <mergeCell ref="M98:M103"/>
    <mergeCell ref="A231:B231"/>
    <mergeCell ref="A212:A213"/>
    <mergeCell ref="B212:B213"/>
    <mergeCell ref="C212:C213"/>
    <mergeCell ref="D212:E212"/>
    <mergeCell ref="D200:D202"/>
    <mergeCell ref="G200:G202"/>
    <mergeCell ref="F212:G212"/>
    <mergeCell ref="H212:H213"/>
    <mergeCell ref="M212:M213"/>
    <mergeCell ref="I173:I175"/>
    <mergeCell ref="J173:J175"/>
    <mergeCell ref="K173:K175"/>
  </mergeCells>
  <printOptions/>
  <pageMargins left="0.2755905511811024" right="0.15748031496062992" top="0.2755905511811024" bottom="0.2362204724409449" header="0.2362204724409449" footer="0.15748031496062992"/>
  <pageSetup horizontalDpi="600" verticalDpi="600" orientation="landscape" paperSize="9" scale="75" r:id="rId1"/>
  <headerFooter alignWithMargins="0">
    <oddFooter>&amp;C&amp;P</oddFooter>
  </headerFooter>
  <rowBreaks count="5" manualBreakCount="5">
    <brk id="67" max="255" man="1"/>
    <brk id="80" max="255" man="1"/>
    <brk id="171" max="255" man="1"/>
    <brk id="176" max="255" man="1"/>
    <brk id="21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gue-525-aak</dc:creator>
  <cp:keywords/>
  <dc:description/>
  <cp:lastModifiedBy>gue-525-aak</cp:lastModifiedBy>
  <cp:lastPrinted>2011-11-04T13:33:37Z</cp:lastPrinted>
  <dcterms:created xsi:type="dcterms:W3CDTF">2011-09-02T06:24:39Z</dcterms:created>
  <dcterms:modified xsi:type="dcterms:W3CDTF">2011-11-14T14:40:54Z</dcterms:modified>
  <cp:category/>
  <cp:version/>
  <cp:contentType/>
  <cp:contentStatus/>
</cp:coreProperties>
</file>