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415" activeTab="0"/>
  </bookViews>
  <sheets>
    <sheet name="БЮДЖЕТ по КФК" sheetId="1" r:id="rId1"/>
  </sheets>
  <definedNames>
    <definedName name="_xlnm.Print_Titles" localSheetId="0">'БЮДЖЕТ по КФК'!$A:$A,'БЮДЖЕТ по КФК'!$4:$6</definedName>
  </definedNames>
  <calcPr fullCalcOnLoad="1"/>
</workbook>
</file>

<file path=xl/sharedStrings.xml><?xml version="1.0" encoding="utf-8"?>
<sst xmlns="http://schemas.openxmlformats.org/spreadsheetml/2006/main" count="63" uniqueCount="29">
  <si>
    <t>Всього</t>
  </si>
  <si>
    <t>Затверджено</t>
  </si>
  <si>
    <t>Виконано</t>
  </si>
  <si>
    <t>в тому числі</t>
  </si>
  <si>
    <t>Заробітна плата</t>
  </si>
  <si>
    <t>Продукти харчування</t>
  </si>
  <si>
    <t>Енергоносії</t>
  </si>
  <si>
    <t>№ з/п</t>
  </si>
  <si>
    <t>УСЬОГО</t>
  </si>
  <si>
    <t>%</t>
  </si>
  <si>
    <t>Інші</t>
  </si>
  <si>
    <t>090901 "Будинки-інтернати (пансіонати) для літніх людей та інвалідів системи соціального захисту населення"</t>
  </si>
  <si>
    <t>091212 "Обробка інформації з нарахування та виплати допомог і компенсацій"</t>
  </si>
  <si>
    <t>070401 "Позашкільні заклади освіти, заходи із позашкільної роботи із дітьми"</t>
  </si>
  <si>
    <t>091210 "Служби технічного нагляду за будівництвом та капітальним ремонтом"</t>
  </si>
  <si>
    <t>091304 "Встановлення телефонів інвалідам І та ІІ груп"</t>
  </si>
  <si>
    <t>090212 "Пільги на медичне обслуговування громадян, які постраждали внаслідок Чорнобильської катастрофи"</t>
  </si>
  <si>
    <t>090417 "Витрати на поховання учасників бойових дій та інвалідів війни"</t>
  </si>
  <si>
    <t>090412 "Інші видатки на соціальний захист населення"</t>
  </si>
  <si>
    <t>091303 "Компенсаційні виплати інвалідам на бензин, ремонт, техобслуговування автотранспорту та транспортне обслуговування"</t>
  </si>
  <si>
    <t>250344 "Субвенція з місцевого бюджету державному бюджету на виконання програм соціально-економічного та культурного розвитку регіонів"</t>
  </si>
  <si>
    <t>091101 "Утримання центрів соціальних служб для сім'ї, дітей та молоді"</t>
  </si>
  <si>
    <t>091102 "Програми і заходи центрів соціальних служб для сім'ї, дітей та молоді"</t>
  </si>
  <si>
    <t>Соціальні виплати</t>
  </si>
  <si>
    <t>тис. грн</t>
  </si>
  <si>
    <t>Назва та код бюджетної класифікації</t>
  </si>
  <si>
    <t>091106 "Інші видатки" (фінансування центрів соціально-психологічної допомоги)</t>
  </si>
  <si>
    <t>Виконання обласних програм соціального захисту населення станом на 01.10.2017 р. (загальний фонд)</t>
  </si>
  <si>
    <t>Медикаменти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</si>
</sst>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1" fontId="0" fillId="0" borderId="0" xfId="0" applyNumberFormat="1" applyFill="1" applyAlignment="1">
      <alignment/>
    </xf>
    <xf numFmtId="181" fontId="1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3.75390625" style="0" customWidth="1"/>
    <col min="2" max="2" width="23.875" style="0" customWidth="1"/>
    <col min="3" max="3" width="12.00390625" style="17" customWidth="1"/>
    <col min="4" max="4" width="11.25390625" style="17" customWidth="1"/>
    <col min="5" max="5" width="6.125" style="0" customWidth="1"/>
    <col min="6" max="6" width="12.00390625" style="0" customWidth="1"/>
    <col min="7" max="7" width="9.625" style="0" customWidth="1"/>
    <col min="8" max="8" width="7.625" style="0" customWidth="1"/>
    <col min="9" max="9" width="11.875" style="0" customWidth="1"/>
    <col min="10" max="10" width="9.25390625" style="0" bestFit="1" customWidth="1"/>
    <col min="11" max="11" width="6.75390625" style="0" customWidth="1"/>
    <col min="12" max="12" width="23.00390625" style="0" customWidth="1"/>
    <col min="13" max="13" width="11.00390625" style="0" customWidth="1"/>
    <col min="14" max="14" width="11.625" style="0" customWidth="1"/>
    <col min="15" max="15" width="5.00390625" style="0" customWidth="1"/>
    <col min="16" max="16" width="10.25390625" style="0" customWidth="1"/>
    <col min="17" max="17" width="8.875" style="0" customWidth="1"/>
    <col min="18" max="18" width="4.875" style="0" customWidth="1"/>
    <col min="19" max="19" width="10.875" style="0" customWidth="1"/>
    <col min="20" max="20" width="9.00390625" style="0" customWidth="1"/>
    <col min="21" max="21" width="5.375" style="0" customWidth="1"/>
    <col min="22" max="22" width="11.125" style="0" customWidth="1"/>
    <col min="23" max="23" width="9.625" style="0" bestFit="1" customWidth="1"/>
    <col min="24" max="24" width="6.375" style="0" customWidth="1"/>
  </cols>
  <sheetData>
    <row r="1" spans="1:17" ht="12.7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4"/>
      <c r="M1" s="4"/>
      <c r="N1" s="4"/>
      <c r="O1" s="4"/>
      <c r="P1" s="4"/>
      <c r="Q1" s="4"/>
    </row>
    <row r="2" spans="1:17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4"/>
      <c r="M2" s="4"/>
      <c r="N2" s="4"/>
      <c r="O2" s="4"/>
      <c r="P2" s="4"/>
      <c r="Q2" s="4"/>
    </row>
    <row r="3" spans="1:20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2"/>
      <c r="M3" s="2"/>
      <c r="N3" s="2"/>
      <c r="O3" s="2"/>
      <c r="P3" s="2"/>
      <c r="Q3" s="2"/>
      <c r="T3" t="s">
        <v>24</v>
      </c>
    </row>
    <row r="4" spans="1:24" ht="12.75">
      <c r="A4" s="32" t="s">
        <v>7</v>
      </c>
      <c r="B4" s="35" t="s">
        <v>25</v>
      </c>
      <c r="C4" s="27" t="s">
        <v>0</v>
      </c>
      <c r="D4" s="28"/>
      <c r="E4" s="29"/>
      <c r="F4" s="24" t="s">
        <v>3</v>
      </c>
      <c r="G4" s="25"/>
      <c r="H4" s="25"/>
      <c r="I4" s="25"/>
      <c r="J4" s="25"/>
      <c r="K4" s="26"/>
      <c r="L4" s="35" t="s">
        <v>25</v>
      </c>
      <c r="M4" s="21" t="s">
        <v>3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</row>
    <row r="5" spans="1:24" ht="12.75">
      <c r="A5" s="33"/>
      <c r="B5" s="36"/>
      <c r="C5" s="38"/>
      <c r="D5" s="39"/>
      <c r="E5" s="40"/>
      <c r="F5" s="27" t="s">
        <v>4</v>
      </c>
      <c r="G5" s="28"/>
      <c r="H5" s="29"/>
      <c r="I5" s="24" t="s">
        <v>28</v>
      </c>
      <c r="J5" s="25"/>
      <c r="K5" s="26"/>
      <c r="L5" s="36"/>
      <c r="M5" s="24" t="s">
        <v>5</v>
      </c>
      <c r="N5" s="25"/>
      <c r="O5" s="26"/>
      <c r="P5" s="24" t="s">
        <v>6</v>
      </c>
      <c r="Q5" s="25"/>
      <c r="R5" s="26"/>
      <c r="S5" s="24" t="s">
        <v>23</v>
      </c>
      <c r="T5" s="25"/>
      <c r="U5" s="26"/>
      <c r="V5" s="24" t="s">
        <v>10</v>
      </c>
      <c r="W5" s="25"/>
      <c r="X5" s="26"/>
    </row>
    <row r="6" spans="1:24" ht="12.75">
      <c r="A6" s="34"/>
      <c r="B6" s="37"/>
      <c r="C6" s="15" t="s">
        <v>1</v>
      </c>
      <c r="D6" s="15" t="s">
        <v>2</v>
      </c>
      <c r="E6" s="7" t="s">
        <v>9</v>
      </c>
      <c r="F6" s="12" t="s">
        <v>1</v>
      </c>
      <c r="G6" s="12" t="s">
        <v>2</v>
      </c>
      <c r="H6" s="7" t="s">
        <v>9</v>
      </c>
      <c r="I6" s="12" t="s">
        <v>1</v>
      </c>
      <c r="J6" s="12" t="s">
        <v>2</v>
      </c>
      <c r="K6" s="7" t="s">
        <v>9</v>
      </c>
      <c r="L6" s="37"/>
      <c r="M6" s="7" t="s">
        <v>1</v>
      </c>
      <c r="N6" s="7" t="s">
        <v>2</v>
      </c>
      <c r="O6" s="7" t="s">
        <v>9</v>
      </c>
      <c r="P6" s="7" t="s">
        <v>1</v>
      </c>
      <c r="Q6" s="7" t="s">
        <v>2</v>
      </c>
      <c r="R6" s="7" t="s">
        <v>9</v>
      </c>
      <c r="S6" s="7" t="s">
        <v>1</v>
      </c>
      <c r="T6" s="7" t="s">
        <v>2</v>
      </c>
      <c r="U6" s="7" t="s">
        <v>9</v>
      </c>
      <c r="V6" s="7" t="s">
        <v>1</v>
      </c>
      <c r="W6" s="7" t="s">
        <v>2</v>
      </c>
      <c r="X6" s="7" t="s">
        <v>9</v>
      </c>
    </row>
    <row r="7" spans="1:24" ht="76.5" customHeight="1">
      <c r="A7" s="7">
        <v>1</v>
      </c>
      <c r="B7" s="5" t="s">
        <v>11</v>
      </c>
      <c r="C7" s="20">
        <f>F7+I7+M7+P7+V7+S7</f>
        <v>60434.554</v>
      </c>
      <c r="D7" s="20">
        <f>G7+J7+N7+Q7+W7+T7</f>
        <v>57783.867999999995</v>
      </c>
      <c r="E7" s="8">
        <f>D7/C7*100</f>
        <v>95.61395621451926</v>
      </c>
      <c r="F7" s="14">
        <v>24322.738</v>
      </c>
      <c r="G7" s="14">
        <v>24322.738</v>
      </c>
      <c r="H7" s="8">
        <f>G7/F7*100</f>
        <v>100</v>
      </c>
      <c r="I7" s="14">
        <v>408.103</v>
      </c>
      <c r="J7" s="14">
        <v>396.349</v>
      </c>
      <c r="K7" s="8">
        <f>J7/I7*100</f>
        <v>97.1198447450766</v>
      </c>
      <c r="L7" s="3" t="s">
        <v>11</v>
      </c>
      <c r="M7" s="14">
        <v>9420.387</v>
      </c>
      <c r="N7" s="14">
        <v>8672.72</v>
      </c>
      <c r="O7" s="8">
        <f>N7/M7*100</f>
        <v>92.06330907636809</v>
      </c>
      <c r="P7" s="14">
        <v>8706.704</v>
      </c>
      <c r="Q7" s="14">
        <v>7292.412</v>
      </c>
      <c r="R7" s="8">
        <f>Q7/P7*100</f>
        <v>83.75628710933553</v>
      </c>
      <c r="S7" s="7">
        <v>756.825</v>
      </c>
      <c r="T7" s="7">
        <v>669.064</v>
      </c>
      <c r="U7" s="8">
        <f>T7/S7*100</f>
        <v>88.40405641991212</v>
      </c>
      <c r="V7" s="14">
        <v>16819.797</v>
      </c>
      <c r="W7" s="14">
        <v>16430.585</v>
      </c>
      <c r="X7" s="8">
        <f>W7/V7*100</f>
        <v>97.68598871912664</v>
      </c>
    </row>
    <row r="8" spans="1:24" ht="55.5" customHeight="1">
      <c r="A8" s="7">
        <v>2</v>
      </c>
      <c r="B8" s="5" t="s">
        <v>26</v>
      </c>
      <c r="C8" s="20">
        <f aca="true" t="shared" si="0" ref="C8:C17">F8+I8+M8+P8+V8+S8</f>
        <v>639.701</v>
      </c>
      <c r="D8" s="20">
        <f aca="true" t="shared" si="1" ref="D8:D17">G8+J8+N8+Q8+W8+T8</f>
        <v>602.187</v>
      </c>
      <c r="E8" s="8">
        <f aca="true" t="shared" si="2" ref="E8:E20">D8/C8*100</f>
        <v>94.13569777130253</v>
      </c>
      <c r="F8" s="14">
        <v>422.759</v>
      </c>
      <c r="G8" s="14">
        <v>422.759</v>
      </c>
      <c r="H8" s="8">
        <f>G8/F8*100</f>
        <v>100</v>
      </c>
      <c r="I8" s="14">
        <v>1.05</v>
      </c>
      <c r="J8" s="14">
        <v>1.05</v>
      </c>
      <c r="K8" s="8">
        <f>J8/I8*100</f>
        <v>100</v>
      </c>
      <c r="L8" s="5" t="s">
        <v>26</v>
      </c>
      <c r="M8" s="8">
        <v>0</v>
      </c>
      <c r="N8" s="8">
        <v>0</v>
      </c>
      <c r="O8" s="8">
        <v>0</v>
      </c>
      <c r="P8" s="14">
        <v>71.552</v>
      </c>
      <c r="Q8" s="14">
        <v>42.914</v>
      </c>
      <c r="R8" s="8">
        <f>Q8/P8*100</f>
        <v>59.97596153846153</v>
      </c>
      <c r="S8" s="8">
        <v>0</v>
      </c>
      <c r="T8" s="8">
        <v>0</v>
      </c>
      <c r="U8" s="8">
        <v>0</v>
      </c>
      <c r="V8" s="14">
        <v>144.34</v>
      </c>
      <c r="W8" s="14">
        <v>135.464</v>
      </c>
      <c r="X8" s="8">
        <f>W8/V8*100</f>
        <v>93.85063045586809</v>
      </c>
    </row>
    <row r="9" spans="1:24" ht="51" customHeight="1">
      <c r="A9" s="7">
        <v>3</v>
      </c>
      <c r="B9" s="3" t="s">
        <v>12</v>
      </c>
      <c r="C9" s="20">
        <f t="shared" si="0"/>
        <v>2758.1859999999997</v>
      </c>
      <c r="D9" s="20">
        <f>G9+J9+N9+Q9+W9+T9</f>
        <v>2594.3849999999998</v>
      </c>
      <c r="E9" s="8">
        <f t="shared" si="2"/>
        <v>94.0612779558739</v>
      </c>
      <c r="F9" s="14">
        <v>1684.245</v>
      </c>
      <c r="G9" s="14">
        <v>1684.245</v>
      </c>
      <c r="H9" s="8">
        <f>G9/F9*100</f>
        <v>100</v>
      </c>
      <c r="I9" s="8">
        <v>0</v>
      </c>
      <c r="J9" s="8">
        <v>0</v>
      </c>
      <c r="K9" s="8">
        <v>0</v>
      </c>
      <c r="L9" s="3" t="s">
        <v>12</v>
      </c>
      <c r="M9" s="8">
        <v>0</v>
      </c>
      <c r="N9" s="8">
        <v>0</v>
      </c>
      <c r="O9" s="8">
        <v>0</v>
      </c>
      <c r="P9" s="14">
        <v>135.584</v>
      </c>
      <c r="Q9" s="14">
        <v>51.395</v>
      </c>
      <c r="R9" s="8">
        <f>Q9/P9*100</f>
        <v>37.90639013452915</v>
      </c>
      <c r="S9" s="8">
        <v>0</v>
      </c>
      <c r="T9" s="8">
        <v>0</v>
      </c>
      <c r="U9" s="8">
        <v>0</v>
      </c>
      <c r="V9" s="14">
        <v>938.357</v>
      </c>
      <c r="W9" s="14">
        <v>858.745</v>
      </c>
      <c r="X9" s="8">
        <f>W9/V9*100</f>
        <v>91.51580901511899</v>
      </c>
    </row>
    <row r="10" spans="1:24" ht="49.5" customHeight="1">
      <c r="A10" s="7">
        <v>4</v>
      </c>
      <c r="B10" s="3" t="s">
        <v>13</v>
      </c>
      <c r="C10" s="20">
        <f t="shared" si="0"/>
        <v>1248.594</v>
      </c>
      <c r="D10" s="20">
        <f t="shared" si="1"/>
        <v>1038.098</v>
      </c>
      <c r="E10" s="8">
        <f t="shared" si="2"/>
        <v>83.14135739880216</v>
      </c>
      <c r="F10" s="14">
        <v>845.628</v>
      </c>
      <c r="G10" s="14">
        <v>845.628</v>
      </c>
      <c r="H10" s="8">
        <f>G10/F10*100</f>
        <v>100</v>
      </c>
      <c r="I10" s="8">
        <v>0</v>
      </c>
      <c r="J10" s="8">
        <v>0</v>
      </c>
      <c r="K10" s="8">
        <v>0</v>
      </c>
      <c r="L10" s="3" t="s">
        <v>13</v>
      </c>
      <c r="M10" s="8">
        <v>0</v>
      </c>
      <c r="N10" s="8">
        <v>0</v>
      </c>
      <c r="O10" s="8">
        <v>0</v>
      </c>
      <c r="P10" s="14">
        <v>202.136</v>
      </c>
      <c r="Q10" s="6">
        <v>0</v>
      </c>
      <c r="R10" s="8">
        <f>Q10/P10*100</f>
        <v>0</v>
      </c>
      <c r="S10" s="8">
        <v>0</v>
      </c>
      <c r="T10" s="8">
        <v>0</v>
      </c>
      <c r="U10" s="8">
        <v>0</v>
      </c>
      <c r="V10" s="14">
        <v>200.83</v>
      </c>
      <c r="W10" s="14">
        <v>192.47</v>
      </c>
      <c r="X10" s="8">
        <f>W10/V10*100</f>
        <v>95.83727530747397</v>
      </c>
    </row>
    <row r="11" spans="1:24" ht="37.5" customHeight="1">
      <c r="A11" s="7">
        <v>6</v>
      </c>
      <c r="B11" s="3" t="s">
        <v>15</v>
      </c>
      <c r="C11" s="20">
        <f t="shared" si="0"/>
        <v>13.65</v>
      </c>
      <c r="D11" s="20">
        <f t="shared" si="1"/>
        <v>0</v>
      </c>
      <c r="E11" s="8">
        <f t="shared" si="2"/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3" t="s">
        <v>15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4">
        <v>13.65</v>
      </c>
      <c r="T11" s="14">
        <v>0</v>
      </c>
      <c r="U11" s="8">
        <f aca="true" t="shared" si="3" ref="U11:U20">T11/S11*100</f>
        <v>0</v>
      </c>
      <c r="V11" s="8">
        <v>0</v>
      </c>
      <c r="W11" s="8">
        <v>0</v>
      </c>
      <c r="X11" s="8">
        <v>0</v>
      </c>
    </row>
    <row r="12" spans="1:24" ht="63" customHeight="1">
      <c r="A12" s="7">
        <v>7</v>
      </c>
      <c r="B12" s="3" t="s">
        <v>16</v>
      </c>
      <c r="C12" s="20">
        <f t="shared" si="0"/>
        <v>1555.3</v>
      </c>
      <c r="D12" s="20">
        <f t="shared" si="1"/>
        <v>1555.3</v>
      </c>
      <c r="E12" s="8">
        <f t="shared" si="2"/>
        <v>100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3" t="s">
        <v>16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4">
        <v>1555.3</v>
      </c>
      <c r="T12" s="14">
        <v>1555.3</v>
      </c>
      <c r="U12" s="8">
        <f t="shared" si="3"/>
        <v>100</v>
      </c>
      <c r="V12" s="8">
        <v>0</v>
      </c>
      <c r="W12" s="8">
        <v>0</v>
      </c>
      <c r="X12" s="8">
        <v>0</v>
      </c>
    </row>
    <row r="13" spans="1:24" ht="37.5" customHeight="1">
      <c r="A13" s="7">
        <v>8</v>
      </c>
      <c r="B13" s="3" t="s">
        <v>17</v>
      </c>
      <c r="C13" s="20">
        <f t="shared" si="0"/>
        <v>296.021</v>
      </c>
      <c r="D13" s="20">
        <f t="shared" si="1"/>
        <v>287.398</v>
      </c>
      <c r="E13" s="8">
        <f t="shared" si="2"/>
        <v>97.08703098766642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3" t="s">
        <v>17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14">
        <v>296.021</v>
      </c>
      <c r="T13" s="14">
        <v>287.398</v>
      </c>
      <c r="U13" s="8">
        <f t="shared" si="3"/>
        <v>97.08703098766642</v>
      </c>
      <c r="V13" s="8">
        <v>0</v>
      </c>
      <c r="W13" s="8">
        <v>0</v>
      </c>
      <c r="X13" s="8">
        <v>0</v>
      </c>
    </row>
    <row r="14" spans="1:24" ht="37.5" customHeight="1">
      <c r="A14" s="7">
        <v>9</v>
      </c>
      <c r="B14" s="3" t="s">
        <v>18</v>
      </c>
      <c r="C14" s="20">
        <f t="shared" si="0"/>
        <v>6359.009</v>
      </c>
      <c r="D14" s="20">
        <f t="shared" si="1"/>
        <v>5817.09</v>
      </c>
      <c r="E14" s="8">
        <f t="shared" si="2"/>
        <v>91.47793311819498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3" t="s">
        <v>18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4">
        <v>6247</v>
      </c>
      <c r="T14" s="14">
        <v>5746.8</v>
      </c>
      <c r="U14" s="8">
        <f t="shared" si="3"/>
        <v>91.9929566191772</v>
      </c>
      <c r="V14" s="14">
        <v>112.009</v>
      </c>
      <c r="W14" s="14">
        <v>70.29</v>
      </c>
      <c r="X14" s="8">
        <f aca="true" t="shared" si="4" ref="X14:X20">W14/V14*100</f>
        <v>62.753885848458616</v>
      </c>
    </row>
    <row r="15" spans="1:24" ht="88.5" customHeight="1">
      <c r="A15" s="7">
        <v>10</v>
      </c>
      <c r="B15" s="3" t="s">
        <v>19</v>
      </c>
      <c r="C15" s="20">
        <f t="shared" si="0"/>
        <v>175.602</v>
      </c>
      <c r="D15" s="20">
        <f t="shared" si="1"/>
        <v>153.428</v>
      </c>
      <c r="E15" s="8">
        <f t="shared" si="2"/>
        <v>87.37258117789091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3" t="s">
        <v>19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14">
        <v>174.002</v>
      </c>
      <c r="T15" s="14">
        <v>152.692</v>
      </c>
      <c r="U15" s="8">
        <f t="shared" si="3"/>
        <v>87.7530143331686</v>
      </c>
      <c r="V15" s="14">
        <v>1.6</v>
      </c>
      <c r="W15" s="14">
        <v>0.736</v>
      </c>
      <c r="X15" s="8">
        <f t="shared" si="4"/>
        <v>46</v>
      </c>
    </row>
    <row r="16" spans="1:24" ht="37.5" customHeight="1">
      <c r="A16" s="7">
        <v>11</v>
      </c>
      <c r="B16" s="3" t="s">
        <v>21</v>
      </c>
      <c r="C16" s="20">
        <f t="shared" si="0"/>
        <v>1146.412</v>
      </c>
      <c r="D16" s="20">
        <f t="shared" si="1"/>
        <v>1126.069</v>
      </c>
      <c r="E16" s="8">
        <f t="shared" si="2"/>
        <v>98.22550706028896</v>
      </c>
      <c r="F16" s="14">
        <v>860.301</v>
      </c>
      <c r="G16" s="14">
        <v>860.301</v>
      </c>
      <c r="H16" s="8">
        <f>G16/F16*100</f>
        <v>100</v>
      </c>
      <c r="I16" s="8">
        <v>0</v>
      </c>
      <c r="J16" s="8">
        <v>0</v>
      </c>
      <c r="K16" s="8">
        <v>0</v>
      </c>
      <c r="L16" s="3" t="s">
        <v>21</v>
      </c>
      <c r="M16" s="8">
        <v>0</v>
      </c>
      <c r="N16" s="8">
        <v>0</v>
      </c>
      <c r="O16" s="8">
        <v>0</v>
      </c>
      <c r="P16" s="14">
        <v>34.793</v>
      </c>
      <c r="Q16" s="14">
        <v>24.066</v>
      </c>
      <c r="R16" s="8">
        <f>Q16/P16*100</f>
        <v>69.16908573563649</v>
      </c>
      <c r="S16" s="8">
        <v>0</v>
      </c>
      <c r="T16" s="8">
        <v>0</v>
      </c>
      <c r="U16" s="8">
        <v>0</v>
      </c>
      <c r="V16" s="14">
        <v>251.318</v>
      </c>
      <c r="W16" s="14">
        <v>241.702</v>
      </c>
      <c r="X16" s="8">
        <f t="shared" si="4"/>
        <v>96.17377187467669</v>
      </c>
    </row>
    <row r="17" spans="1:24" ht="37.5" customHeight="1">
      <c r="A17" s="7">
        <v>12</v>
      </c>
      <c r="B17" s="3" t="s">
        <v>22</v>
      </c>
      <c r="C17" s="20">
        <f t="shared" si="0"/>
        <v>27.079</v>
      </c>
      <c r="D17" s="20">
        <f t="shared" si="1"/>
        <v>26.479</v>
      </c>
      <c r="E17" s="8">
        <f t="shared" si="2"/>
        <v>97.784260866354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3" t="s">
        <v>22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14">
        <v>27.079</v>
      </c>
      <c r="W17" s="14">
        <v>26.479</v>
      </c>
      <c r="X17" s="8">
        <f t="shared" si="4"/>
        <v>97.784260866354</v>
      </c>
    </row>
    <row r="18" spans="1:24" ht="51">
      <c r="A18" s="7">
        <v>13</v>
      </c>
      <c r="B18" s="3" t="s">
        <v>14</v>
      </c>
      <c r="C18" s="20">
        <f>F18+I18+M18+P18+V18+S18</f>
        <v>406.265</v>
      </c>
      <c r="D18" s="20">
        <f>G18+J18+N18+Q18+W18+T18</f>
        <v>362.61</v>
      </c>
      <c r="E18" s="8">
        <f>D18/C18*100</f>
        <v>89.25455060120858</v>
      </c>
      <c r="F18" s="14">
        <v>234.144</v>
      </c>
      <c r="G18" s="14">
        <v>234.144</v>
      </c>
      <c r="H18" s="8">
        <f>G18/F18*100</f>
        <v>100</v>
      </c>
      <c r="I18" s="8">
        <v>0</v>
      </c>
      <c r="J18" s="8">
        <v>0</v>
      </c>
      <c r="K18" s="8">
        <v>0</v>
      </c>
      <c r="L18" s="3" t="s">
        <v>14</v>
      </c>
      <c r="M18" s="8">
        <v>0</v>
      </c>
      <c r="N18" s="8">
        <v>0</v>
      </c>
      <c r="O18" s="8">
        <v>0</v>
      </c>
      <c r="P18" s="14">
        <v>15.452</v>
      </c>
      <c r="Q18" s="14">
        <v>7.486</v>
      </c>
      <c r="R18" s="8">
        <f>Q18/P18*100</f>
        <v>48.446803002847524</v>
      </c>
      <c r="S18" s="8">
        <v>0</v>
      </c>
      <c r="T18" s="8">
        <v>0</v>
      </c>
      <c r="U18" s="8">
        <v>0</v>
      </c>
      <c r="V18" s="14">
        <v>156.669</v>
      </c>
      <c r="W18" s="14">
        <v>120.98</v>
      </c>
      <c r="X18" s="8">
        <f>W18/V18*100</f>
        <v>77.22012650875412</v>
      </c>
    </row>
    <row r="19" spans="1:24" ht="89.25">
      <c r="A19" s="7">
        <v>14</v>
      </c>
      <c r="B19" s="3" t="s">
        <v>20</v>
      </c>
      <c r="C19" s="13">
        <f>F19+I19+M19+P19+V19+S19</f>
        <v>4765.785</v>
      </c>
      <c r="D19" s="13">
        <f>G19+J19+N19+Q19+W19+T19</f>
        <v>4765.785</v>
      </c>
      <c r="E19" s="8">
        <f>D19/C19*100</f>
        <v>100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3" t="s">
        <v>20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14">
        <v>4765.785</v>
      </c>
      <c r="W19" s="14">
        <v>4765.785</v>
      </c>
      <c r="X19" s="8">
        <f>W19/V19*100</f>
        <v>100</v>
      </c>
    </row>
    <row r="20" spans="1:24" ht="12.75">
      <c r="A20" s="1"/>
      <c r="B20" s="9" t="s">
        <v>8</v>
      </c>
      <c r="C20" s="16">
        <f>SUM(C7:C19)</f>
        <v>79826.158</v>
      </c>
      <c r="D20" s="16">
        <f>SUM(D7:D19)</f>
        <v>76112.69700000001</v>
      </c>
      <c r="E20" s="11">
        <f t="shared" si="2"/>
        <v>95.34806497890081</v>
      </c>
      <c r="F20" s="19">
        <f>SUM(F7:F19)</f>
        <v>28369.815000000002</v>
      </c>
      <c r="G20" s="10">
        <f>SUM(G7:G19)</f>
        <v>28369.815000000002</v>
      </c>
      <c r="H20" s="11">
        <f>G20/F20*100</f>
        <v>100</v>
      </c>
      <c r="I20" s="10">
        <f>SUM(I7:I19)</f>
        <v>409.153</v>
      </c>
      <c r="J20" s="10">
        <f>SUM(J7:J19)</f>
        <v>397.399</v>
      </c>
      <c r="K20" s="11">
        <f>J20/I20*100</f>
        <v>97.1272360217327</v>
      </c>
      <c r="L20" s="9" t="s">
        <v>8</v>
      </c>
      <c r="M20" s="10">
        <f>SUM(M7:M19)</f>
        <v>9420.387</v>
      </c>
      <c r="N20" s="10">
        <f>SUM(N7:N19)</f>
        <v>8672.72</v>
      </c>
      <c r="O20" s="11">
        <f>N20/M20*100</f>
        <v>92.06330907636809</v>
      </c>
      <c r="P20" s="10">
        <f>SUM(P7:P19)</f>
        <v>9166.221</v>
      </c>
      <c r="Q20" s="10">
        <f>SUM(Q7:Q19)</f>
        <v>7418.273</v>
      </c>
      <c r="R20" s="11">
        <f>Q20/P20*100</f>
        <v>80.93054924161223</v>
      </c>
      <c r="S20" s="10">
        <f>SUM(S7:S19)</f>
        <v>9042.798</v>
      </c>
      <c r="T20" s="10">
        <f>SUM(T7:T19)</f>
        <v>8411.254</v>
      </c>
      <c r="U20" s="11">
        <f t="shared" si="3"/>
        <v>93.01605542886173</v>
      </c>
      <c r="V20" s="10">
        <f>SUM(V7:V19)</f>
        <v>23417.784</v>
      </c>
      <c r="W20" s="10">
        <f>SUM(W7:W19)</f>
        <v>22843.236</v>
      </c>
      <c r="X20" s="11">
        <f t="shared" si="4"/>
        <v>97.54653130287649</v>
      </c>
    </row>
    <row r="21" ht="12.75">
      <c r="C21" s="18"/>
    </row>
  </sheetData>
  <sheetProtection/>
  <mergeCells count="13">
    <mergeCell ref="A1:K3"/>
    <mergeCell ref="A4:A6"/>
    <mergeCell ref="B4:B6"/>
    <mergeCell ref="C4:E5"/>
    <mergeCell ref="F4:K4"/>
    <mergeCell ref="L4:L6"/>
    <mergeCell ref="M4:X4"/>
    <mergeCell ref="V5:X5"/>
    <mergeCell ref="F5:H5"/>
    <mergeCell ref="I5:K5"/>
    <mergeCell ref="M5:O5"/>
    <mergeCell ref="P5:R5"/>
    <mergeCell ref="S5:U5"/>
  </mergeCells>
  <printOptions/>
  <pageMargins left="1.1811023622047245" right="0.4330708661417323" top="0.3937007874015748" bottom="0.3937007874015748" header="0.5118110236220472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2017-05-26T10:13:47Z</cp:lastPrinted>
  <dcterms:created xsi:type="dcterms:W3CDTF">2015-11-10T11:25:30Z</dcterms:created>
  <dcterms:modified xsi:type="dcterms:W3CDTF">2017-11-08T11:40:39Z</dcterms:modified>
  <cp:category/>
  <cp:version/>
  <cp:contentType/>
  <cp:contentStatus/>
</cp:coreProperties>
</file>